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0040" windowHeight="7470" activeTab="8"/>
  </bookViews>
  <sheets>
    <sheet name="2013" sheetId="1" r:id="rId1"/>
    <sheet name="2014" sheetId="2" r:id="rId2"/>
    <sheet name="2015" sheetId="3" r:id="rId3"/>
    <sheet name="2016" sheetId="4" r:id="rId4"/>
    <sheet name="2017" sheetId="5" r:id="rId5"/>
    <sheet name="2018" sheetId="6" r:id="rId6"/>
    <sheet name="2019" sheetId="7" r:id="rId7"/>
    <sheet name="2020" sheetId="8" r:id="rId8"/>
    <sheet name="2021" sheetId="9" r:id="rId9"/>
  </sheets>
  <definedNames>
    <definedName name="_xlnm.Print_Titles" localSheetId="0">'2013'!$6:$6</definedName>
    <definedName name="_xlnm.Print_Titles" localSheetId="1">'2014'!$6:$6</definedName>
    <definedName name="_xlnm.Print_Titles" localSheetId="2">'2015'!$6:$6</definedName>
    <definedName name="_xlnm.Print_Titles" localSheetId="3">'2016'!$6:$6</definedName>
    <definedName name="_xlnm.Print_Titles" localSheetId="4">'2017'!$6:$7</definedName>
    <definedName name="_xlnm.Print_Titles" localSheetId="5">'2018'!$6:$7</definedName>
    <definedName name="_xlnm.Print_Titles" localSheetId="6">'2019'!$6:$7</definedName>
    <definedName name="_xlnm.Print_Titles" localSheetId="7">'2020'!$6:$7</definedName>
    <definedName name="_xlnm.Print_Titles" localSheetId="8">'2021'!$6:$7</definedName>
  </definedNames>
  <calcPr fullCalcOnLoad="1"/>
</workbook>
</file>

<file path=xl/sharedStrings.xml><?xml version="1.0" encoding="utf-8"?>
<sst xmlns="http://schemas.openxmlformats.org/spreadsheetml/2006/main" count="1148" uniqueCount="537">
  <si>
    <t>TT</t>
  </si>
  <si>
    <t>Ghi chú</t>
  </si>
  <si>
    <t>Nội dung</t>
  </si>
  <si>
    <t xml:space="preserve">Tổng số </t>
  </si>
  <si>
    <t>I</t>
  </si>
  <si>
    <t xml:space="preserve">Vốn thiết kế quy hoạch </t>
  </si>
  <si>
    <t>Dự án …</t>
  </si>
  <si>
    <t>II</t>
  </si>
  <si>
    <t>Vốn chuẩn bị đầu tư</t>
  </si>
  <si>
    <t xml:space="preserve">III </t>
  </si>
  <si>
    <t>Vốn thực hiện dự án</t>
  </si>
  <si>
    <t>A</t>
  </si>
  <si>
    <t>Dự án nhóm A</t>
  </si>
  <si>
    <t>B</t>
  </si>
  <si>
    <t>Dự án nhóm B</t>
  </si>
  <si>
    <t>C</t>
  </si>
  <si>
    <t>Dự án nhóm C</t>
  </si>
  <si>
    <t>Dự án mua sắm thường xuyên</t>
  </si>
  <si>
    <t>Mua sắm Thiết bị phục vụ nội trú</t>
  </si>
  <si>
    <t>“Sách giáo khoa, sách giáo viên, sách tham khảo trang bị cho các vùng đặc biệt khó khăn”;</t>
  </si>
  <si>
    <t>Sách giáo khoa, sách giáo viên, sách bổ trợ, sách tham khảo trang bị cho các trường phổ thông Dân tộc nội trú phục vụ năm học 2013-2014</t>
  </si>
  <si>
    <t xml:space="preserve">Bồi dưỡng giáo viên tiếng Anh tiêu chuẩn Châu Âu năm 2013; </t>
  </si>
  <si>
    <t>Cung cấp sách giáo khoa cho trường phổ thông Dân tộc nội trú Pi Năng Tắc phục vụ năm học 2013-2014.</t>
  </si>
  <si>
    <t>Thiết bị phòng họp trực tuyến của Sở Giáo dục và Đào tạo Ninh Thuận</t>
  </si>
  <si>
    <t>Thiết bị đồ chơi ngoài trời cho cấp học Mầm non năm 2013</t>
  </si>
  <si>
    <t>Thiết bị đồ chơi tối thiểu trong lớp cho cấp học Mầm non tỉnh Ninh Thuận năm 2013.</t>
  </si>
  <si>
    <t>Thiết bị dạy và học môn Ngoại ngữ cho các trường phổ thông năm 2013.</t>
  </si>
  <si>
    <t>Thiết bị bổ sung cho các trường THPT, THCS trên địa bàn tỉnh.</t>
  </si>
  <si>
    <t>Thiết bị dạy - học ngoại ngữ (bổ sung) cho các trường phổ thông năm 2013.</t>
  </si>
  <si>
    <t>1.1</t>
  </si>
  <si>
    <t>1.2</t>
  </si>
  <si>
    <t>1.3</t>
  </si>
  <si>
    <t>1.4</t>
  </si>
  <si>
    <t>1.5</t>
  </si>
  <si>
    <t>1.6</t>
  </si>
  <si>
    <t>1.7</t>
  </si>
  <si>
    <t>1.8</t>
  </si>
  <si>
    <t>1.9</t>
  </si>
  <si>
    <t>1.10</t>
  </si>
  <si>
    <t>1.11</t>
  </si>
  <si>
    <t>Đơn vị: Triệu đồng</t>
  </si>
  <si>
    <r>
      <t xml:space="preserve">CỘNG HÒA XÃ HỘI CHỦ NGHĨA VIỆT NAM 
</t>
    </r>
    <r>
      <rPr>
        <b/>
        <u val="single"/>
        <sz val="12"/>
        <color indexed="8"/>
        <rFont val="Times New Roman"/>
        <family val="1"/>
      </rPr>
      <t>Độc lập – Tự do – Hạnh phúc</t>
    </r>
  </si>
  <si>
    <r>
      <t xml:space="preserve">Đơn vị công khai: 
</t>
    </r>
    <r>
      <rPr>
        <b/>
        <sz val="14"/>
        <color indexed="8"/>
        <rFont val="Times New Roman"/>
        <family val="2"/>
      </rPr>
      <t>Ban quản lý các dự án chuyên ngành giáo dục và đào tạo</t>
    </r>
  </si>
  <si>
    <t xml:space="preserve">Cung cấp sách “Những bằng chứng về chủ quyền của Việt Nam với hai quần đảo Hoàng Sa và Trường Sa” cho thư viện các trường học trong tỉnh. </t>
  </si>
  <si>
    <t>Cung cấp thiết bị dạy học cho trường THPT Phan Bội Châu năm 2014</t>
  </si>
  <si>
    <t>Cung cấp thiết bị, hóa chất phục vụ các lớp bồi dưỡng Học sinh giỏi và kỳ thi chọn HSG quốc gia năm 2014</t>
  </si>
  <si>
    <t>Tổ chức thi và cấp chứng chỉ năng lực tiếng Anh cho giáo viên đã qua đợt bồi dưỡng của Sở Giáo dục và Đào tạo năm 2014</t>
  </si>
  <si>
    <t>Thiết bị đồ dùng, đồ chơi tối thiểu trong lớp và ngoài trời cho cấp học mầm non năm học 2014-2015</t>
  </si>
  <si>
    <t>Cung cấp thiết bị Thể dục – Quốc phòng trang bị cho trường THPT Bác Ái</t>
  </si>
  <si>
    <t>Làm Lam chống nắng các dãy phòng làm việc của Văn phòng Sở Giáo dục và Đào tạo</t>
  </si>
  <si>
    <t>Cung cấp sách giáo khoa phục vụ dùng chung cho trường Phổ thông DTNT Pi Năng Tắc, Phổ thông DTNT THCS Ninh Phước, THPT DTNT Tỉnh</t>
  </si>
  <si>
    <t>Cung cấp sách giáo khoa phục vụ dùng chung cho trường Phổ thông Dân tộc nội trú Thuận Bắc, THPT Bác Ái</t>
  </si>
  <si>
    <t>1.12</t>
  </si>
  <si>
    <t>1.13</t>
  </si>
  <si>
    <t>In tài liệu lịch sử địa phương</t>
  </si>
  <si>
    <t>Thiết bi phục vụ thi HSG Lê Quý Đôn</t>
  </si>
  <si>
    <t>Sách biển đảo, STK THPT chuyên Lê Quý Đôn</t>
  </si>
  <si>
    <t>Gói thầu số 01: Thiết bị đồ dùng đồ chơi tối thiểu trong lớp cho cấp học mầm non năm 2015</t>
  </si>
  <si>
    <t>Gói thầu số 02: Thiết bị đồ dùng đồ chơi tối thiểu ngoài trời cho cấp học mầm non năm 2015</t>
  </si>
  <si>
    <t>Gói thầu số 03: Thiết bị dạy học cấp Trung học cơ sở và Trung học phổ thông năm 2015</t>
  </si>
  <si>
    <t>Gói thầu số 04: Thiết bị dạy học trường Trung học phổ thông chuyên năm 2015</t>
  </si>
  <si>
    <t>Dự án đầu tư xây dựng</t>
  </si>
  <si>
    <t>Trường THPT Phan Bội Châu (Hạng mục: Cổng, tường rào san nền)</t>
  </si>
  <si>
    <t>Trường THPT Chuyên Lê Quý Đôn (Hạng mục: Thi công xây lắp mở rộng khối hiệu bộ, cổng chính,cấp nước chữa cháy tổng thể, thoát nước mưa tổng thể, sửa chữa tường rào, hệ thống báo cháy tự động; Mở rộng khối phục vụ học tập, cải tạo khối nội trú học sinh Nam, cải tạo khối nội trú học sinh Nữ, sân bê tông).</t>
  </si>
  <si>
    <t>Trường THPT Nhơn Hải</t>
  </si>
  <si>
    <t>Trường THPT DTNT Phan Rang (Hạng mục: Cổng, tường rào nhà trực).</t>
  </si>
  <si>
    <t>Nâng cấp Trường THPT Trường Chinh (Hạng mục: Xây mới cổng tường rào + nhà trực và sửa chữa khối lớp học + khối hiệu bộ + khối các phòng chức năng; Xây mới nhà học TDTT đa năng)</t>
  </si>
  <si>
    <t>Xây dựng nhà vệ sinh cho các trường học năm 2013</t>
  </si>
  <si>
    <t>Trường PT DTNT huyện Thuận Bắc, hạng mục: Sửa chữa khu nội trú học sinh 8 phòng, dãy 1; Sửa chữa khu nội trú học sinh 8 phòng, dãy 2</t>
  </si>
  <si>
    <t>Trường TH Hoài Nhơn</t>
  </si>
  <si>
    <t>Xây dựng nhà vệ cho các trường học năm 2014</t>
  </si>
  <si>
    <t>Trường Tiểu học Vĩnh Thuận</t>
  </si>
  <si>
    <t xml:space="preserve">Trường PT DTNT huyện Thuận Bắc, hạng mục: Sửa chữa khu nội trú học sinh 08 phòng, dãy 3; Sửa chữa khu nội trú học sinh 07 phòng; Cổng, tường rào. </t>
  </si>
  <si>
    <t>Sửa chữa, cải tạo Trường PT DTNT Pi Năng Tắc</t>
  </si>
  <si>
    <t>Sửa chữa, cải tạo Trường THPT Nguyễn Văn Linh</t>
  </si>
  <si>
    <t>Xây dựng nhà vệ sinh cho các trường học năm 2015</t>
  </si>
  <si>
    <t>2.1</t>
  </si>
  <si>
    <t>2.2</t>
  </si>
  <si>
    <t>2.3</t>
  </si>
  <si>
    <t>2.4</t>
  </si>
  <si>
    <t>2.5</t>
  </si>
  <si>
    <t>2.6</t>
  </si>
  <si>
    <t>Nơi nhận:</t>
  </si>
  <si>
    <t>- Văn phòng Sở: Công khai bản tin;</t>
  </si>
  <si>
    <t>- GĐ, PGĐ Sở;</t>
  </si>
  <si>
    <t>- Lưu VT.</t>
  </si>
  <si>
    <t>GIÁM ĐỐC</t>
  </si>
  <si>
    <t>Lê Bá Phương</t>
  </si>
  <si>
    <t xml:space="preserve">SỞ GIÁO DỤC VÀ ĐÀO TẠO 
NINH THUẬN </t>
  </si>
  <si>
    <t>Biểu mẫu : 02/CKTC-ĐTXD</t>
  </si>
  <si>
    <t>CÔNG KHAI
VỀ KẾT QUẢ LỰA CHỌN NHÀ THẦU  NĂM 2015</t>
  </si>
  <si>
    <t>CÔNG KHAI
VỀ KẾT QUẢ LỰA CHỌN NHÀ THẦU  NĂM 2013</t>
  </si>
  <si>
    <t>CÔNG KHAI
VỀ KẾT QUẢ LỰA CHỌN NHÀ THẦU  NĂM 2014</t>
  </si>
  <si>
    <t>Giá dự thầu</t>
  </si>
  <si>
    <t>Giá gói thầu
được duyệt</t>
  </si>
  <si>
    <t>Giá trúng
thầu</t>
  </si>
  <si>
    <t>Giá ký
hợp đồng</t>
  </si>
  <si>
    <t>Ninh Thuận, ngày 31 tháng 12 năm 2013</t>
  </si>
  <si>
    <t>Ninh Thuận, ngày 30 tháng 12 năm 2015</t>
  </si>
  <si>
    <t>Ninh Thuận, ngày 30 tháng 12 năm 2014</t>
  </si>
  <si>
    <t>Sửa chữa, đóng mới giường phục vụ cho học sinh các trường Phổ thông Dân tộc nội trú năm học 2014-2015</t>
  </si>
  <si>
    <t>Cung cấp thiết bị phục vụ học tập của học sinh trường PT DTNT THCS Ninh Phước năm học 2014 – 2015</t>
  </si>
  <si>
    <t>CĐT</t>
  </si>
  <si>
    <t>CHCT</t>
  </si>
  <si>
    <t>ĐTRR</t>
  </si>
  <si>
    <t xml:space="preserve">Cung cấp bàn ghế phục vụ học tập của học sinh trường PT DTNT THCS Ninh Phước </t>
  </si>
  <si>
    <t>Nhà sách Nguyễn Văn Cừ chi nhánh Phan Rang</t>
  </si>
  <si>
    <t>Công ty Cổ phần Sách – Thiết bị trường học Ninh Thuận</t>
  </si>
  <si>
    <t>Công ty Cổ phần Sách – Thiết bị trường học Lâm Đồng</t>
  </si>
  <si>
    <t>Trường Đại học Sư phạm TP. HCM</t>
  </si>
  <si>
    <t>Trung tâm Đào tạo SEAMEO Việt Nam tại TP Hồ Chí Minh</t>
  </si>
  <si>
    <t xml:space="preserve">Hội đồng Anh tại TP. HCM </t>
  </si>
  <si>
    <t>Công ty TNHH Ngoại Ngữ - Tin học và Công nghệ Viễn thông Âu Châu.</t>
  </si>
  <si>
    <t>Công ty Cổ phần Thương mại, Dịch vụ Kim Đạt.</t>
  </si>
  <si>
    <t>Công ty TNHH Tư vấn Kỹ thuật Mê Kông.</t>
  </si>
  <si>
    <t>Bưu điện T78 (Bưu điện Trung ương).</t>
  </si>
  <si>
    <t xml:space="preserve">Công ty TNHH Thiết bị giáo dục và Đồ chơi Ánh Dương </t>
  </si>
  <si>
    <t>Công ty TNHH Vật tư và Vận tải Thái Nguyên</t>
  </si>
  <si>
    <t>Công ty CP Đầu tư Phát triển Bền vững Thiên Nam</t>
  </si>
  <si>
    <t>Công ty CP Thiết bị Khoa học Biển đông</t>
  </si>
  <si>
    <t>Công ty TNHH Thiết bị Giáo dục Hồng Anh</t>
  </si>
  <si>
    <t>Công ty CP Sách và Thiết bị trường học TP Hồ Chí Minh</t>
  </si>
  <si>
    <t>Công ty TNHH Tuyết Nga</t>
  </si>
  <si>
    <t>Công ty TNHH Thiết bị Giáo dục Hồng Anh.</t>
  </si>
  <si>
    <t>Công ty Cổ phần Sách và Thiết bị trường học TP Hồ Chí Minh.</t>
  </si>
  <si>
    <t>Công ty TNHH Thiết bị Đào tạo Hữu Hạnh.</t>
  </si>
  <si>
    <t>DNTN Thương mại và Dịch vụ Nhân Huy.</t>
  </si>
  <si>
    <t>Công ty TNHH Xây dựng và Dịch vụ Viễn thông Mỹ Hà</t>
  </si>
  <si>
    <t>DNTN Thương mại Dịch vụ Tổng hợp Thiện Tâm.</t>
  </si>
  <si>
    <t>Công ty Cổ phần Mopha</t>
  </si>
  <si>
    <t>Công ty Cổ phần Tiến bộ Quốc tế</t>
  </si>
  <si>
    <t>Công ty Cổ phần Tư vấn Công nghệ cao</t>
  </si>
  <si>
    <t>Hợp đồng giảm do điều chỉnh thuế suất</t>
  </si>
  <si>
    <t>Công ty Cổ phần Sách và Thiết bị trường học tỉnh Đak-Lak</t>
  </si>
  <si>
    <t>Công ty Cổ phần Sách và Thiết bị trường học tỉnh Khánh Hoà</t>
  </si>
  <si>
    <t>Công ty Cổ phần Sách và Thiết bị trường học tỉnh Lâm Đồng</t>
  </si>
  <si>
    <t>Công ty Cổ phần Sách và Thiết bị trường học tỉnh Ninh Thuận</t>
  </si>
  <si>
    <t>Công ty TNHH Thương mại và Dịch vụ An Phát</t>
  </si>
  <si>
    <t xml:space="preserve">Cơ sở sản xuất Mộc Thanh Vân </t>
  </si>
  <si>
    <t xml:space="preserve">Công ty TNHH Sản xuất và Thương Mại Thanh Học </t>
  </si>
  <si>
    <t>Công ty Sách và Thiết bị trường học Ninh Thuận</t>
  </si>
  <si>
    <t>Công ty Sách và Thiết bị Bình Thuận</t>
  </si>
  <si>
    <t>Công ty Sách và Thiết bị trường học Lâm Đồng</t>
  </si>
  <si>
    <t>Trường Đại học Sư phạm thành phố Hồ Chí Minh</t>
  </si>
  <si>
    <t>Trung tâm Khảo thí tiếng Anh Cambridge VN 350</t>
  </si>
  <si>
    <t>Trung tâm Đào tạo khu vực của SeaMeo tại Việt Nam</t>
  </si>
  <si>
    <t>Giảm hợp đồng theo số lượng học viên</t>
  </si>
  <si>
    <t>Công ty CP Sách và Thiết bị trường học TP Hồ Chí Minh.</t>
  </si>
  <si>
    <t>Công ty TNHH Tuyết Nga.</t>
  </si>
  <si>
    <t>Cung cấp 01 máy photocopy và 02 máy xén giấy phục vụ công tác thi năm 2014</t>
  </si>
  <si>
    <t>DNTN TM&amp;DV VP Nhân Huy</t>
  </si>
  <si>
    <t>Công ty TNHH TM-DV Tin học Công Thành</t>
  </si>
  <si>
    <t>DNTN TM&amp;DV Tổng hợp Thiện Tâm</t>
  </si>
  <si>
    <t>Công ty Cổ phần Sách và Thiết bị trường học Ninh Thuận</t>
  </si>
  <si>
    <t>Công ty Cổ phần Sách và Thiết bị trường học Bình Thuận</t>
  </si>
  <si>
    <t>Công ty Cổ phần Sách và Thiết bị trường học Lâm Đồng</t>
  </si>
  <si>
    <t>Công ty TNHH MTV Châu Toàn</t>
  </si>
  <si>
    <t>Công ty TNHH Thương mại – Xây dựng – Sản xuất Mộc Thanh Vân</t>
  </si>
  <si>
    <t>Công ty TNHH Thương mại Xây dựng và Cơ khí Ngọc Sỹ</t>
  </si>
  <si>
    <t>Doanh nghiệp tư nhân Cơ khí và Thương mại Hoà Hảo</t>
  </si>
  <si>
    <t>Công ty TNHH Thương mại Sản xuất Ngọc Sơn</t>
  </si>
  <si>
    <t>Công ty TNHH SX&amp;TM Thanh Học</t>
  </si>
  <si>
    <t>Công ty TNHH TMN-XD-SX mộc Thanh Vân</t>
  </si>
  <si>
    <t>Công ty TNHH XD&amp;DV Viễn thông Mỹ Hà</t>
  </si>
  <si>
    <t>Công ty Cổ phần Sách – Thiết bị trường học Ninh Thuận.</t>
  </si>
  <si>
    <t>Công ty Cổ phần Sách – Thiết bị Bình Thuận.</t>
  </si>
  <si>
    <t>Công ty Cổ phần Sách – Thiết bị trường học Lâm Đồng.</t>
  </si>
  <si>
    <t>Công ty Cổ phần sách và Thiết bị trường học Ninh Thuận</t>
  </si>
  <si>
    <t>Công ty Cổ phần Dịch vụ xuất bản Giáo dục Gia Định</t>
  </si>
  <si>
    <t>Công ty Cổ phần sách và Thiết bị trường học Lâm Đồng</t>
  </si>
  <si>
    <t>Công ty Cổ phần Sách và Thiết bị Bình Thuận</t>
  </si>
  <si>
    <t>Công ty TNHH Bán lẻ Phương Nam chi nhánh Đà Lạt</t>
  </si>
  <si>
    <t>Công Ty Cổ Phần Thiết Bị Khoa Học Kỹ Thuật Biển Đông</t>
  </si>
  <si>
    <t>Công Ty TNHH Thiết Bị Giáo Dục Hồng Anh</t>
  </si>
  <si>
    <t>Công Ty TNHH Tuyết Nga</t>
  </si>
  <si>
    <t>Công ty cổ phần Thương mai và Đầu tư Đông Bắc</t>
  </si>
  <si>
    <t>Công ty TNHH Thiết bị trường học Nam Anh</t>
  </si>
  <si>
    <t>Công ty TNHH Thương mại &amp; Phát triển Công nghệ Khai Quốc</t>
  </si>
  <si>
    <t>Công ty TNHH Thiết Bị Đào Tạo Hữu Hạnh</t>
  </si>
  <si>
    <t>Trang bị bổ sung sách tiếng Chăm cấp tiểu học</t>
  </si>
  <si>
    <t>Thiết bị dạy và học phòng bộ môn cho các trường Phổ thông dân tộc nội trú, trường Trung học phổ thông và trường Trung học phổ thông chuyên</t>
  </si>
  <si>
    <t>Mua sắm thiết bị chuyên dùng (trẻ khuyết tật) cho Trung tâm Hỗ trợ phát triển Giáo dục hòa nhập tỉnh Ninh Thuận</t>
  </si>
  <si>
    <t>Trang thiết bị phục vụ thi tuyển sinh lớp 10 và THPT quốc gia năm 2016</t>
  </si>
  <si>
    <t xml:space="preserve">Biểu mẫu : 02/CKTC-ĐTXD (Thông tư số 10/2005/TT-BTC ngày 02/02/2005) </t>
  </si>
  <si>
    <t>Ninh Thuận, ngày 28 tháng 12 năm 2016</t>
  </si>
  <si>
    <t>Hỗ trợ trang bị bàn ghế và tủ thư viện cho trường học theo mô hình trường học mới thuộc phòng Giáo dục và Đào tạo Bác Ái</t>
  </si>
  <si>
    <t>Công ty TNHH Kỹ nghệ Nguyễn Hồng</t>
  </si>
  <si>
    <t>Công ty TNHH TM-XD-CB Lâm sản - Mộc Thành Lợi</t>
  </si>
  <si>
    <t>Cơ sở Mộc Dân dụng Hồ Văn Hùng</t>
  </si>
  <si>
    <t>Công ty TNHH MTV TM - DV - XNK An Hùng</t>
  </si>
  <si>
    <t>Công ty TNHH SX - TM Suối Trẻ</t>
  </si>
  <si>
    <t>Công ty TNHH Vạn An Hưng</t>
  </si>
  <si>
    <t xml:space="preserve">Thiết bị, tài liệu, học liệu hỗ trợ công tác phổ biến, giáo dục pháp luật trong trường mầm non và tiểu học năm 2016 của Sở Giáo dục và Đào tạo. </t>
  </si>
  <si>
    <t>Thiết bị đồ chơi ngoài trời cấp học mầm non năm 2016</t>
  </si>
  <si>
    <t>Công ty TNHH TMDV Thiết bị Hưng Phát</t>
  </si>
  <si>
    <t>Công ty TNHH Công nghệ Tin học Việt Thắng</t>
  </si>
  <si>
    <t>Công ty Cổ phần Hệ thống thông tin VNT</t>
  </si>
  <si>
    <t>Đồ dùng, đồ chơi, thiết bị dạy học tối thiểu dùng cho giáo dục mầm non phục vụ năm học 2016-2017</t>
  </si>
  <si>
    <t>Công ty TNHH Nội Thất Bình Gia</t>
  </si>
  <si>
    <t>Công ty Cổ phần Thương mại và Đầu tư Đông Bắc</t>
  </si>
  <si>
    <t>Thiết bị dạy và học cấp trung học phổ thông  phục vụ năm học 2016-2017.</t>
  </si>
  <si>
    <t>Công ty TNHH Thiết bị Đào tạo Hữu Hạnh</t>
  </si>
  <si>
    <t>Công ty Cổ Phần Thiết bị Giáo dục 2</t>
  </si>
  <si>
    <t>Doanh Nghiệp Tư Nhân Thương Mại Và Dịch Vụ Văn Phòng Nhân Huy</t>
  </si>
  <si>
    <t>Công ty Cổ phần Sách Giáo dục</t>
  </si>
  <si>
    <t>Công ty Cổ phần Học Liệu</t>
  </si>
  <si>
    <t>Công ty Cổ phần Sách Dân Tộc</t>
  </si>
  <si>
    <t>Công ty Cổ Phần MOPHA</t>
  </si>
  <si>
    <t>Công ty Cổ phần Tiến Bộ Quốc Tế</t>
  </si>
  <si>
    <t>Công ty Cổ phần Tư vấn Công Nghệ cao</t>
  </si>
  <si>
    <t>Doanh Nghiệp Tư Nhân Thương Mại Dịch Vụ Tổng Hợp Thiện Tâm</t>
  </si>
  <si>
    <t>Công Ty TNHH Điện Tử - Tin Học Từ Sơn</t>
  </si>
  <si>
    <t>Công Ty TNHH Thương Mại Dịch Vụ King Hùng</t>
  </si>
  <si>
    <t>Công ty TNHH Thương mại, Dịch vụ và Xây dựng Vương Thành Đạt</t>
  </si>
  <si>
    <r>
      <t xml:space="preserve">Đơn vị công khai: 
</t>
    </r>
    <r>
      <rPr>
        <b/>
        <sz val="12"/>
        <color indexed="8"/>
        <rFont val="Times New Roman"/>
        <family val="1"/>
      </rPr>
      <t>Ban quản lý các dự án chuyên ngành giáo dục và đào tạo</t>
    </r>
  </si>
  <si>
    <t xml:space="preserve">CÔNG KHAI
VỀ KẾT QUẢ LỰA CHỌN NHÀ THẦU NĂM 2016 </t>
  </si>
  <si>
    <t>Dự án sửa chữa, cải tạo Trường THPT Chu Văn An.</t>
  </si>
  <si>
    <t>Gói thầu: Thi công xây lắp</t>
  </si>
  <si>
    <t>Nhà thầu: Công ty TNHH Hưng Thuận</t>
  </si>
  <si>
    <t xml:space="preserve">Dự án Trường PT DTNT huyện Thuận Bắc </t>
  </si>
  <si>
    <t>Gói thầu số 14C: Thi công xây lắp sửa chữa khối lớp học 06 phòng (dãy 1); Sửa chữa khối lớp học 06 phòng (dãy 2); Sửa chữa Khối hiệu bộ; Sửa chữa khối 02 phòng thí nghiệm; Di dời nhà xe; Cải tạo nhà ăn học sinh thành nhà công vụ giáo viên; Sửa chữa cột cờ.</t>
  </si>
  <si>
    <t>Nhà thầu: Công ty TNHH XD và TM Cường Thịnh</t>
  </si>
  <si>
    <t>Gói thầu số 15C: Thi công xây lắp Khối phòng học bộ môn; Xây mới nhà ăn; Xây mới nhà học TDTT đa năng; Hệ thống cấp nước.</t>
  </si>
  <si>
    <t>Nhà thầu: Công ty Cổ phần Đầu tư Xây dựng Thương mại và dịch vụ Trường Thịnh Phát</t>
  </si>
  <si>
    <t>Gói thầu số 16C: Thi công lắp đặt Hệ thống PCCC+báo cháy tự động; hệ thống chống sét.</t>
  </si>
  <si>
    <t>DTRR</t>
  </si>
  <si>
    <t>Nhà thầu: Công ty TNHH Xây dựng PCCC Thuận Tiến</t>
  </si>
  <si>
    <t>Gói thầu số 17C: Cung cấp thiết bị văn phòng và TB dạy học</t>
  </si>
  <si>
    <t>Nhà thầu: DNTN Thương mại và Dịch vụ Văn phòng Nhân Huy</t>
  </si>
  <si>
    <t xml:space="preserve">Trường THPT DTNT tỉnh, HM: Khu nội trú nam </t>
  </si>
  <si>
    <t xml:space="preserve">Gói thầu: Thi công xây lắp </t>
  </si>
  <si>
    <t>Gói thầu: Cung cấp thiết bị</t>
  </si>
  <si>
    <t>Nhà thầu: Công ty TNHH Thương mại xây dựng Sản xuất Mộc Thanh Vân</t>
  </si>
  <si>
    <t>D</t>
  </si>
  <si>
    <t xml:space="preserve">Trường Mầm non Phước Dinh </t>
  </si>
  <si>
    <t>Nhà thầu: Công ty Cổ phần Đầu tư Xây dựng Song Hân</t>
  </si>
  <si>
    <t>UBND TỈNH NINH THUẬN</t>
  </si>
  <si>
    <t>Tiết kiệm</t>
  </si>
  <si>
    <t>DNTN Thương mại và Dịch vụ Văn phòng Nhân Huy</t>
  </si>
  <si>
    <t xml:space="preserve">Công TNHH thiết bị trường học Nam Anh </t>
  </si>
  <si>
    <t>Sách GDPL THPT</t>
  </si>
  <si>
    <t xml:space="preserve">Thiết bị dạy học THCS, THPT </t>
  </si>
  <si>
    <t xml:space="preserve">Thiết bị dạy học Nghe nhìn </t>
  </si>
  <si>
    <t>Công ty TNHH Thương mại, Dịch vụ King Hùng</t>
  </si>
  <si>
    <t>Hệ thống WiFi</t>
  </si>
  <si>
    <t>Mua sắm tập trung (02 máy in; 02 photo)</t>
  </si>
  <si>
    <t>Công ty TNHH TM&amp;DV Nhật Tân</t>
  </si>
  <si>
    <t>CÔNG KHAI
VỀ KẾT QUẢ LỰA CHỌN NHÀ THẦU NĂM 2017</t>
  </si>
  <si>
    <t>Giá 
trúng
thầu</t>
  </si>
  <si>
    <t>Hình thức lựa chọn nhà thầu</t>
  </si>
  <si>
    <t xml:space="preserve">Công ty CP Đầu tư phát triển và hỗ trợ Giáo Dục Việt Nam </t>
  </si>
  <si>
    <t>Chỉ định thầu</t>
  </si>
  <si>
    <t>Chào hàng cạnh tranh</t>
  </si>
  <si>
    <t>Chào hàng cạnh tranh rút gọn</t>
  </si>
  <si>
    <t>Đấu thầu rộng rãi trong nước</t>
  </si>
  <si>
    <t>Sở Tài chính: Đấu thầu rộng rãi trong nước</t>
  </si>
  <si>
    <t>Qua mạng</t>
  </si>
  <si>
    <t xml:space="preserve">Dự án mua sắm </t>
  </si>
  <si>
    <t>(*) Kinh phí Chương trình mục tiêu (QĐ số 3300/QĐ-UBND)</t>
  </si>
  <si>
    <t>Cộng (*)</t>
  </si>
  <si>
    <t>(**) Kinh phí sự nghiệp giáo dục (QĐ số 546/QĐ-UBND)</t>
  </si>
  <si>
    <t>Cộng (**)</t>
  </si>
  <si>
    <t xml:space="preserve">CỘNG HÒA XÃ HỘI CHỦ NGHĨA VIỆT NAM 
</t>
  </si>
  <si>
    <t>Độc lập – Tự do – Hạnh phúc</t>
  </si>
  <si>
    <r>
      <t xml:space="preserve">Đơn vị công khai:  </t>
    </r>
    <r>
      <rPr>
        <b/>
        <sz val="12"/>
        <rFont val="Times New Roman"/>
        <family val="1"/>
      </rPr>
      <t>SỞ GIÁO DỤC VÀ ĐÀO TẠO</t>
    </r>
  </si>
  <si>
    <t>Ninh Thuận, ngày 06 tháng 11 năm 2017</t>
  </si>
  <si>
    <t>KT. GIÁM ĐỐC</t>
  </si>
  <si>
    <t>PHÓ GIÁM ĐỐC</t>
  </si>
  <si>
    <t>1.14</t>
  </si>
  <si>
    <t>1.15</t>
  </si>
  <si>
    <t>1.16</t>
  </si>
  <si>
    <t>Trang thiết bị dạy học Trường Phổ thông dân tộc bán trú tiểu học Phước Đại A</t>
  </si>
  <si>
    <t>Mua sắm bổ sung trang thiết bị cho Trung tâm hỗ trợ phát triển giáo dục hòa nhập tỉnh Ninh Thuận</t>
  </si>
  <si>
    <t xml:space="preserve">Tài liệu, học liệu hỗ trợ công tác phổ biến, giáo dục pháp luật dùng cho giáo dục mầm non, tiểu học </t>
  </si>
  <si>
    <t>Thiết bị, đồ dùng, đồ chơi trong lớp cấp học mầm non</t>
  </si>
  <si>
    <t>Thiết bị đồ chơi ngoài trời cấp học mầm non</t>
  </si>
  <si>
    <t>Thiết bị THCS Hoàng Hoa Thám (Thuận Nam)</t>
  </si>
  <si>
    <t>Thiết bị đồ dùng nội trú trường PTDT bán trú Tiểu học Phước Đại A</t>
  </si>
  <si>
    <t>Trang bị tủ sách giáo dục kỹ năng sống và dạy học mĩ thuật cấp tiểu học</t>
  </si>
  <si>
    <t>Trang bị tủ sách dùng chung các trường phổ thông Dân tộc nội trú năm 2017</t>
  </si>
  <si>
    <t>Thiết bị phục vụ kỳ thi Trung học phổ thông quốc gia năm 2017</t>
  </si>
  <si>
    <t xml:space="preserve">Trang thiết bị phục vụ công tác dạy học trường THPT Phan Bội Châu </t>
  </si>
  <si>
    <t xml:space="preserve">Công ty TNHH Tư vấn kỹ thuật Mê Kông </t>
  </si>
  <si>
    <t>Công ty TNHH TMDV Sao Nam An</t>
  </si>
  <si>
    <t>Công ty Cổ phần Sách, Thiết bị giáo dục Nam Lâm Đồng</t>
  </si>
  <si>
    <t>Công ty TNHH Thương mại và Đầu tư Sơn Tùng</t>
  </si>
  <si>
    <t>Công ty cổ phần Nội thất Trung Anh</t>
  </si>
  <si>
    <t>Công ty TNHH sản xuất, thương mại Liên Thành Phát</t>
  </si>
  <si>
    <t>Công ty TNHH Thương mại và Dịch vụ Thái Bình, Lâm Đồng.</t>
  </si>
  <si>
    <t>Công ty Cổ phần Thiết bị Giáo dục 2</t>
  </si>
  <si>
    <t>Công ty TNHH Phát triển Công Nghệ Hải Nam</t>
  </si>
  <si>
    <t>Công ty TNHH Xây dựng, Thương mại, Dịch vụ Hải Vân</t>
  </si>
  <si>
    <t>Công ty TNHH Thương mại dịch vụ tổng hợp Nhất Thái An</t>
  </si>
  <si>
    <t>Công ty TNHH Công nghệ ứng dụng 
Thái Thịnh</t>
  </si>
  <si>
    <t>Công ty TNHH Thương mại và Dịch vụ Kỹ thuật Công nghệ 
Toàn Thắng</t>
  </si>
  <si>
    <t>Công Ty Cổ phần Thiết Bị KHKT
 Biển Đông.</t>
  </si>
  <si>
    <t>Trang bị giường tầng nội trú trường PT DTNT Thuận Bắc</t>
  </si>
  <si>
    <t xml:space="preserve">Chào hàng cạnh tranh </t>
  </si>
  <si>
    <t>Bàn ghế cho các trường mầm non huyện Bác Ái</t>
  </si>
  <si>
    <t>Bộ trang trí lớp học (thực hiện học tập và làm theo tấm gương, đạo đức, phong cách Hồ Chí Minh)</t>
  </si>
  <si>
    <t>Sách Phương pháp dạy học</t>
  </si>
  <si>
    <t>Sách Kế toán</t>
  </si>
  <si>
    <t>Biến thế nguồn phòng thực hành trường THPT Phan Bội Châu</t>
  </si>
  <si>
    <t>Bể bơi tiểu học</t>
  </si>
  <si>
    <t>Bể bơi THCS</t>
  </si>
  <si>
    <t>Phần mềm kiểm định CLGD</t>
  </si>
  <si>
    <t>Thiết bị ngoại ngữ</t>
  </si>
  <si>
    <t>Đấu thầu rộng rãi</t>
  </si>
  <si>
    <t>x</t>
  </si>
  <si>
    <t>Công ty TNHH TM XD SX mộc Thanh Vân</t>
  </si>
  <si>
    <t>Cơ sở sản xuất mộc Xuân Hải</t>
  </si>
  <si>
    <t>Công ty TNHH MTV 
Châu Toàn</t>
  </si>
  <si>
    <t>Công ty TNHH Xây dựng và Dịch vụ Viễn Thông Mỹ Hà</t>
  </si>
  <si>
    <t>Công ty TNHH Thương mại – Xây dựng – Sản xuất Mộc 
Thanh Vân</t>
  </si>
  <si>
    <t>Công ty cổ phần Sách và Thiết bị trường học Ninh Thuận</t>
  </si>
  <si>
    <t>Công ty TNHH MTV Mộc Nhật Minh</t>
  </si>
  <si>
    <t>SÁCH HÀ NỘI</t>
  </si>
  <si>
    <t xml:space="preserve">Công ty cổ phần Sách-Thiết bị giáo dục và Văn hóa Thời Đại </t>
  </si>
  <si>
    <t>Công ty TNHH TM &amp; DV Văn phòng Nhân Huy</t>
  </si>
  <si>
    <t>Trang bị Bàn ghế, Đồ dùng - Đồ chơi - Thiết bị dạy học cho giáo dục mầm non</t>
  </si>
  <si>
    <t>Công ty cổ phần Thương Mại và Đầu tư Đông Bắc</t>
  </si>
  <si>
    <t>Liên danh Công ty TNHH TBGD Hồng Anh – Công ty TNHH TBTH Nam Anh – Công ty TNHH MTV Thương mại – Dịch vụ An Hùng</t>
  </si>
  <si>
    <t>Công ty TNHH Thương mại và Kỹ thuật Viễn Đông</t>
  </si>
  <si>
    <t>Công ty TNHH Thiết bị giáo dục Hồng Anh.</t>
  </si>
  <si>
    <t>Công ty cổ phần Thiết bị kỹ thuật Biển Đông.</t>
  </si>
  <si>
    <t>Công TNHH Thiết bị giáo dục Miền Trung-CE</t>
  </si>
  <si>
    <t>Công ty cổ phần Đầu tư và Xây lắp 5</t>
  </si>
  <si>
    <t>Công ty TNHH Đầu tư, Thương mại Hoàng Minh Huy</t>
  </si>
  <si>
    <t>Công ty TNHH Thiết bị trường học Tân Văn</t>
  </si>
  <si>
    <t>Chi nhánh Công ty cổ phần Đầu tư phát triển và Chuyển giao công nghệ Việt Nam</t>
  </si>
  <si>
    <t>Công ty cổ phần Quốc tế MBA</t>
  </si>
  <si>
    <t>Trang bị sách giáo khoa, sách tham khảo cho các trường PT DTNT</t>
  </si>
  <si>
    <t xml:space="preserve">Trang bị thiết bị, tài liệu, học liệu hỗ trợ công tác phổ biến, giáo dục pháp luật trong trường mầm non, tiểu học </t>
  </si>
  <si>
    <t>Công ty TNHH Công Nghệ ứng dụng Thái Thịnh</t>
  </si>
  <si>
    <t>Công ty TNHH Thương mại, dịch vụ, Kỹ thuật Công nghệ Toàn Thắng</t>
  </si>
  <si>
    <t>Công ty TNHH Công Nghệ Tin học Việt Thắng</t>
  </si>
  <si>
    <t>Trang bị bàn ghế trường tiểu học (các trường đầu tư từ nguồn vốn Trái phiếu Chính phủ)</t>
  </si>
  <si>
    <t>Công ty cổ phần Sách và Thiết bị Bình Thuận</t>
  </si>
  <si>
    <t>Liên danh Công ty TNHH Thương mại và Dịch vụ văn phòng Nhân Huy – Công TNHH Dịch vụ - Thương mại Viết Vinh</t>
  </si>
  <si>
    <t>Công ty TNHH Thương mại - Xây dựng – Sản xuất mộc Thanh Vân</t>
  </si>
  <si>
    <t>Trang bị thiết bị phục vụ công tác thi THPT Quốc gia năm 2018</t>
  </si>
  <si>
    <t>Công ty TNHH Xây Dựng - Thương mại - Dịch Vụ Hải Vân</t>
  </si>
  <si>
    <t>Công ty TNHH Thương Mại Dịch vụ King Hùng</t>
  </si>
  <si>
    <t>Công ty TNHH Thương Mại Dịch Vụ Tổng Hợp Nhất Thái An</t>
  </si>
  <si>
    <t>Trang bị máy điều hòa nhiệt độ tại cơ quan Sở Giáo dục và Đào tạo Ninh Thuận</t>
  </si>
  <si>
    <t>Công Ty Cổ Phần Đầu Tư Thuận An</t>
  </si>
  <si>
    <t>Công ty TNHH Thương mại và Dịch vụ văn phòng Nhân Huy</t>
  </si>
  <si>
    <t>Công Ty Trách Nhiệm Hữu Hạn Thương Mại Dịch Vụ Tin Học Công Thành</t>
  </si>
  <si>
    <t xml:space="preserve">Cung cấp học phẩm hỗ trợ học tập thực hiện Phổ cập giáo dục </t>
  </si>
  <si>
    <t>Công ty TNHH Thương mại và Dịch vụ văn phòng Nhân Huy</t>
  </si>
  <si>
    <t>Công ty cổ phần Sách và Thiết bị trường học TP Hồ Chí Minh</t>
  </si>
  <si>
    <t xml:space="preserve">Cung cấp sách giáo khoa hỗ trợ học tập thực hiện Phổ cập giáo dục </t>
  </si>
  <si>
    <t>Công ty cổ phần Sách - Thiết bị giáo dục Nam Lâm Đồng</t>
  </si>
  <si>
    <t>Công ty TNHH Thương mại Dịch vụ Thái Bình Lâm Đồng</t>
  </si>
  <si>
    <t>Ninh Thuận, ngày 10 tháng 01 năm 2019</t>
  </si>
  <si>
    <t>1.17</t>
  </si>
  <si>
    <t>1.18</t>
  </si>
  <si>
    <t>5/25 gói</t>
  </si>
  <si>
    <t>4/12 gói</t>
  </si>
  <si>
    <t>Thiết bị, dụng cụ, hóa chất phục vụ thi học sinh giỏi</t>
  </si>
  <si>
    <t>1.19</t>
  </si>
  <si>
    <t>1.20</t>
  </si>
  <si>
    <t>1.21</t>
  </si>
  <si>
    <t>In ấn phẩm phục vụ kỳ thi tuyển sinh vào lớp 10 THPT, 10 THPT chuyên, kỳ thi chọn học sinh giỏi và chọn đội tuyển học sinh giỏi cấp tỉnh năm học 2018-2019</t>
  </si>
  <si>
    <t>In ấn phẩm phục vụ kỳ thi THPT Quốc gia năm học 2018-2019</t>
  </si>
  <si>
    <t>(Báo cáo riêng)</t>
  </si>
  <si>
    <t>CÔNG KHAI KẾT QUẢ LỰA CHỌN NHÀ THẦU 2018
VỀ KẾT QUẢ LỰA CHỌN NHÀ THẦU NĂM 2017</t>
  </si>
  <si>
    <t>Trang bị đồ gỗ phòng học xây mới đối với các trường mầm non trên địa bàn huyện Bác Ái</t>
  </si>
  <si>
    <t>Sách các trường DTNT, bán trú; tủ kệ thư viện</t>
  </si>
  <si>
    <t>Thiết bị Giáo dục Quốc phòng - An ninh trường THPT</t>
  </si>
  <si>
    <t>Phần mềm Quản lý trường học (modun thư viện, thiết bị)</t>
  </si>
  <si>
    <t>Phần mềm Kiểm định chất lượng giáo dục</t>
  </si>
  <si>
    <t>Phần mềm hỗ trợ Bài giảng E-Learning</t>
  </si>
  <si>
    <t xml:space="preserve">Thiết bị, tài liệu, học liệu hỗ trợ công tác phổ biến, giáo dục pháp luật trang bị trong trường mầm non, tiểu học </t>
  </si>
  <si>
    <t>Thiết bị, dụng cụ, đồ chơi ngoài trời cấp học mầm non trang bị cho các trường đạt chuẩn quốc gia thuộc giai đoạn 2016 - 2020</t>
  </si>
  <si>
    <t>Trang bị thiết bị phục vụ nội trú cho các trường Dân tộc bán trú trên địa bàn tỉnh Ninh Thuận năm 2019</t>
  </si>
  <si>
    <t>Hệ thống trình chiếu cấp mầm non</t>
  </si>
  <si>
    <t>Hệ thống trình chiếu cấp tiểu học</t>
  </si>
  <si>
    <t>Hệ thống trình chiếu cấp THCS</t>
  </si>
  <si>
    <t>Trang thiết bị phục vụ công tác thi tuyển sinh lớp 10 và THPT quốc gia năm 2019.</t>
  </si>
  <si>
    <t>Cung cấp sữa Chương trình “Sữa học đường” cho các trường mẫu giáo năm 2019 trên địa bàn huyện Bác Ái, tỉnh Ninh Thuận</t>
  </si>
  <si>
    <t>Công ty TNHH Sơn Tùng</t>
  </si>
  <si>
    <t>Công ty cổ phần môi trường và thiết bị giáo dục Việt Nam</t>
  </si>
  <si>
    <t>Công ty cổ phần MISA</t>
  </si>
  <si>
    <t>Công ty Cổ phần Công nghệ STEDU</t>
  </si>
  <si>
    <t>Công ty TNHH Công nghệ FABA</t>
  </si>
  <si>
    <t>Công ty TNHH Quảng cáo Song Ngư</t>
  </si>
  <si>
    <t>Công ty TNHH Phát triển Hương Việt</t>
  </si>
  <si>
    <t>Công ty TNHH Công Nghệ Ứng Dụng Thái Thịnh</t>
  </si>
  <si>
    <t>Công ty TNHH Thương Mại Dịch Vụ, Kỹ thuật Công Nghệ Toàn Thắng</t>
  </si>
  <si>
    <t>Công ty TNHH Công Nghệ Tin Học Việt Thắng</t>
  </si>
  <si>
    <t>Công ty TNHH Một Thành Viên Thương Mại, DịchVụ, Xuất Nhập Khẩu An Hùng</t>
  </si>
  <si>
    <t xml:space="preserve">Công ty TNHH Một Thành Viên Nam Gia </t>
  </si>
  <si>
    <t>Công Ty TNHH Thương mại và dịch vụ Phúc Gia Khang</t>
  </si>
  <si>
    <t xml:space="preserve">Công ty Cổ phần Công nghiệp và Thương mại Hoàng Hà </t>
  </si>
  <si>
    <t>Công Ty TNHH Thương Mại &amp; Phát Triển Công Nghệ Khai Quốc</t>
  </si>
  <si>
    <t>Công ty TNHH Phát Triển Nguyên Phương</t>
  </si>
  <si>
    <t>Công ty Cổ phần Đầu tư Phát triển Đại Trường Phát</t>
  </si>
  <si>
    <t>Công ty TNHH Sản xuất, Thương mại Liên Thành Phát</t>
  </si>
  <si>
    <t>Công ty TNHH Đầu tư, Thương mại, Dịch vụ một thành viên Nam Phương</t>
  </si>
  <si>
    <t>Công ty Cổ phần Quốc tế MBA</t>
  </si>
  <si>
    <t>Công ty Cổ phần Sách – Thiết bị giáo dục Tây Ninh</t>
  </si>
  <si>
    <t>Công ty TNHH Kỹ thuật Công nghệ PTV</t>
  </si>
  <si>
    <t>Chi nhánh Công ty cổ phần đầu tư Hoàng Đạo</t>
  </si>
  <si>
    <t>Công ty cổ phần giải pháp thiết bị Sao Mai</t>
  </si>
  <si>
    <t>Công ty cổ phần Sữa Việt Nam</t>
  </si>
  <si>
    <t>Gói thầu số 3: Mua sắm lắp đặt thiết bị (Thuộc dự án: Đầu tư thiết bị dạy học và bàn ghế cho các trường Mầm non, Tiểu học được đầu tư từ nguồn vốn Trái phiếu Chính phủ).</t>
  </si>
  <si>
    <t>Công ty TNHH Phát triển Công nghệ Hải Nam</t>
  </si>
  <si>
    <t>Công ty Cổ phần Sách - Thiết bị Giáo dục Tây Ninh</t>
  </si>
  <si>
    <t>ĐTRR 
01 GĐ, 2 túi HS</t>
  </si>
  <si>
    <t>In ấn phẩm phục vụ kỳ thi THPT Quốc gia năm 2019</t>
  </si>
  <si>
    <t>CHCT rút gọn</t>
  </si>
  <si>
    <t>Trang bị bể bơi di dộng để phục vụ dạy bơi năm 2019</t>
  </si>
  <si>
    <t>Công ty TNHH Thiết bị giáo dục và Khoa học kỹ thuật Ngân Gia</t>
  </si>
  <si>
    <t>Công ty TNHH thiết bị giáo dục Anh Khoa</t>
  </si>
  <si>
    <t xml:space="preserve">Công ty TNHH Thương Mại Dịch Vụ Thái Bình Lâm Đồng </t>
  </si>
  <si>
    <t xml:space="preserve">Công ty cổ phần Sách – Thiết bị Giáo dục Nam Lâm Đồng </t>
  </si>
  <si>
    <t>Liên danh Công ty TNHH Thiết bị giáo dục Hồng Anh – Công ty TNHH Thiết bị trường học Nam Anh và Công ty TNHH Thương mại – Xây dựng – Sản xuất Mộc Thanh Vân (Xếp hạng 1)</t>
  </si>
  <si>
    <t>Mua sắm học phẩm và sách giáo khoa phục vụ công tác phổ cập – xóa mù chữ năm 2019</t>
  </si>
  <si>
    <t>Liên danh Công ty TNHH Thương mại và Dịch vụ văn phòng Nhân Huy và Công ty Cổ phần Sách và Thiết bị trường học Ninh Thuận</t>
  </si>
  <si>
    <t>Công ty cổ phần Sách và Thiết bị giáo dục Nam Lâm Đồng</t>
  </si>
  <si>
    <t xml:space="preserve"> Trang bị thiết bị ban đầu cho trường THCS, THPT Đặng Chí Thanh (Thuận Nam)</t>
  </si>
  <si>
    <t>Công ty TNHH Thương mại, Xây dựng, sản xuất Mộc Thanh Vân</t>
  </si>
  <si>
    <t xml:space="preserve">Công ty CP Thương mại, Dịch vụ Quốc tế Thăng Long </t>
  </si>
  <si>
    <t>6/19 gói</t>
  </si>
  <si>
    <t>CÔNG KHAI KẾT QUẢ LỰA CHỌN NHÀ THẦU NĂM 2019</t>
  </si>
  <si>
    <t>Ninh Thuận, ngày 30 tháng 03 năm 2020</t>
  </si>
  <si>
    <t>CÔNG KHAI KẾT QUẢ LỰA CHỌN NHÀ THẦU NĂM 2020</t>
  </si>
  <si>
    <t>Ninh Thuận, ngày 30 tháng 03 năm 2021</t>
  </si>
  <si>
    <t xml:space="preserve">Sách giáo khoa </t>
  </si>
  <si>
    <t>Thiết bị giáo dục phổ thông</t>
  </si>
  <si>
    <t>Hệ thống trình chiếu</t>
  </si>
  <si>
    <t>Thiết bị giáo dục mầm non</t>
  </si>
  <si>
    <t>Môn Âm nhạc và thiết bị dùng chung</t>
  </si>
  <si>
    <t>Giáo dục thể chất</t>
  </si>
  <si>
    <t>Tài liệu, học liệu giáo dục pháp luật</t>
  </si>
  <si>
    <t xml:space="preserve"> Thiết bị quốc phòng an ninh và hoá chất </t>
  </si>
  <si>
    <t>Sữa  học đường.</t>
  </si>
  <si>
    <t>Bể bơi di động</t>
  </si>
  <si>
    <t xml:space="preserve">Gói thầu số 12: Phần mềm quản lý trường học </t>
  </si>
  <si>
    <t>Gói thầu số 13: Phần mềm quản lý ngân hàng đề thi</t>
  </si>
  <si>
    <t>Gói thầu số 14:  Phần mềm hỗ trợ lập thời khoá biểu</t>
  </si>
  <si>
    <t xml:space="preserve">Trang bị tài sản tại cơ quan Sở Giáo dục và Đào tạo </t>
  </si>
  <si>
    <t>In ấn phẩm phục vụ các kỳ thi năm 2020</t>
  </si>
  <si>
    <t>Trang thiết bị phục vụ khu cách ly sao in đề thi</t>
  </si>
  <si>
    <t>Gói thầu số 15: Mua sắm trang thiết bị phục vụ công tác thi tuyển sinh lớp 10 THPT và kỳ thi tốt nghiệp THPT năm 2020</t>
  </si>
  <si>
    <t>Chào hàng cạnh tranh thông thường qua mạng</t>
  </si>
  <si>
    <t>Đấu thầu rộng rãi trong nước không qua mạng</t>
  </si>
  <si>
    <t>Đấu thầu rộng rãi trong nước không qua mạng.</t>
  </si>
  <si>
    <t>Đấu thầu rộng rãi trong nước qua mạng</t>
  </si>
  <si>
    <t>Chào hàng cạnh tranh qua mạng</t>
  </si>
  <si>
    <t>Giá trị</t>
  </si>
  <si>
    <t>tỉ lệ</t>
  </si>
  <si>
    <t>Cung cấp tài khoản phục vụ bồi dưỡng, tập huấn chương trình giáo dục phổ thông cho CBQL, giáo viên theo hình thức trực tuyến qua mạng</t>
  </si>
  <si>
    <t xml:space="preserve">Trang bị máy móc, thiết bị phục vụ họp, tập huấn và dạy học trực tuyến qua mạng internet năm học 2021-2022 </t>
  </si>
  <si>
    <t>Thiết bị, dụng cụ đồ chơi trong nhà, ngoài trời cấp học mầm non</t>
  </si>
  <si>
    <t>Hệ thống trình chiếu cấp học tiểu học, trung học cơ sở</t>
  </si>
  <si>
    <t>Thiết bị Phòng tin học</t>
  </si>
  <si>
    <t>Bộ thiết bị, tài liệu, học liệu hỗ trợ công tác phổ biến giáo dục pháp luật trong trường mầm non, phổ thông</t>
  </si>
  <si>
    <t>Thiết bị giáo dục quốc phòng an ninh, phòng bộ môn (bao gồm cả sổ tay, đĩa, QPAN, hoá chất, tủ hốt phòng thí nghiệm, v.v,) phục vụ năm học 2021-2022.</t>
  </si>
  <si>
    <t>Cơ sở dữ liệu ngành GDĐT Ninh Thuận (Phần mềm Quản lý Giáo dục 6 module)</t>
  </si>
  <si>
    <t>Phần mềm Tăng cường Tiếng Việt</t>
  </si>
  <si>
    <t>Phần mềm Phổ cập giáo dục - Xóa mù chữ</t>
  </si>
  <si>
    <t>Phần mềm Quản lý tuyển sinh</t>
  </si>
  <si>
    <t>Phần mềm Quản lý ngân sách và tiền lương</t>
  </si>
  <si>
    <t>Học liệu điện tử</t>
  </si>
  <si>
    <t>Phần mềm hỗ trợ Soạn thảo bài giảng đáp ứng chương trình giáo dục phổ thông 2018 (Giáo án 3D STEM)</t>
  </si>
  <si>
    <t>Phần mềm quản lý ngân hàng đề thi</t>
  </si>
  <si>
    <t>Phần mềm thiết kế giáo án điện tử (E-Learning)</t>
  </si>
  <si>
    <t>Tủ sách quản lý đào tạo</t>
  </si>
  <si>
    <t>Thiết bị bể bơi di động phòng chống đuối nước</t>
  </si>
  <si>
    <t>Trang thiết bị phục vụ công tác thi THPT quốc gia năm 2021</t>
  </si>
  <si>
    <t>Trang bị bàn ghế trong các phòng học bộ môn năm học 2021-2022 cho trường phổ thông DTNT Thuận Bắc</t>
  </si>
  <si>
    <t>In sách giáo khoa tiếng Raglai 1 (SANAUT RADLAI 1), sách hướng dẫn dạy tiếng Raglai</t>
  </si>
  <si>
    <t>Tập huấn giáo viên dạy lớp 1 (module 1)</t>
  </si>
  <si>
    <t>Trang bị thiết bị cho các trường phổ thông dân tộc bán trú năm 2021 (CTMT miền núi)</t>
  </si>
  <si>
    <t>CTMT Xây dựng Nông thôn mới (Xã Thành Hải)</t>
  </si>
  <si>
    <t>Máy tính cho em</t>
  </si>
  <si>
    <t>Trang bị bổ sung máy móc, thiết bị phục vụ họp, tập huấn và dạy học trực tuyến qua mạng internet năm 2021</t>
  </si>
  <si>
    <t>Tập huấn đại trà Mô đun 1,2,3 về chương trình giáo dục phổ thông 2018 cho giáo viên tiểu học tỉnh Ninh Thuận (Đợt 1)</t>
  </si>
  <si>
    <t>Đấu thầu rộng rãi qua mạng</t>
  </si>
  <si>
    <t>Đấu thầu rộng rãi trong nước không qua mạng, phương thức một giai đoạn hai túi hồ sơ</t>
  </si>
  <si>
    <t>Đấu thầu rộng rãi trong nước qua mạng, phương thức một giai đoạn một túi hồ sơ</t>
  </si>
  <si>
    <t>Chào hàng cạnh tranh theo qui trình thông thường qua mạng</t>
  </si>
  <si>
    <t>Chào hàng cạnh tranh theo qui trình thông thường qua mạng.</t>
  </si>
  <si>
    <t>Chào hàng cạnh tranh rút gọn qua mạng.</t>
  </si>
  <si>
    <t>Chỉ định thầu thông thường</t>
  </si>
  <si>
    <t>Mua sắm trực tiếp</t>
  </si>
  <si>
    <t>Trang bị sách giáo khoa lớp 2, lớp 6 phục vụ dạy học của Sở Giáo dục và Đào tạo năm học 2021 -2022</t>
  </si>
  <si>
    <t>Giá trị đấu thầu qua mạng</t>
  </si>
  <si>
    <t>CÔNG KHAI KẾT QUẢ LỰA CHỌN NHÀ THẦU NĂM 2021</t>
  </si>
  <si>
    <t>Tập đoàn Công nghiệp Viễn thông Quân đội</t>
  </si>
  <si>
    <t>Công ty TNHH Thương mại và Dịch vụ Văn phòng Nhân Huy</t>
  </si>
  <si>
    <t>Công ty Cổ Thương mại, Dịch vụ Quốc tế Thắng Long</t>
  </si>
  <si>
    <t>Công ty TNHH Thương Mại và Kỹ thuật Viễn Đông</t>
  </si>
  <si>
    <t>Liên danh Công ty TNHH Thiết bị trường học Nam Anh Công ty TNHH Thiết bị trường học Tân Văn</t>
  </si>
  <si>
    <t>Liên danh Công ty TNHH MTV Sách Thiết Bị Trường Học Hà Nội; Công ty TNHH Đầu tư và Phát triển Công nghệ Sao Mai</t>
  </si>
  <si>
    <t>Công ty TNHH Thiết bị giáo dục Hồng Anh</t>
  </si>
  <si>
    <t>Công ty TNHH Nhật Linh Đà Nẵng</t>
  </si>
  <si>
    <t xml:space="preserve">Thiết bị dạy học lớp 2 </t>
  </si>
  <si>
    <t>Không đạt bước kỹ thuật</t>
  </si>
  <si>
    <t>Công ty Cổ phần Sách – Thiết bị Giáo dục Tây Ninh</t>
  </si>
  <si>
    <t>Liên danh Công ty TNHH Tuyết Nga; Công ty TNHH MTV Sách Thiết Bị Trường Học Hà Nội</t>
  </si>
  <si>
    <t>Liên danh Công ty TNHH Một Thành Viên Thương Mại, Dịch Vụ, Xuất Nhập Khẩu An Hùng và Công ty TNHH Sản xuất, Thương mại Vân Anh</t>
  </si>
  <si>
    <t>Công ty TNHH Một Thành Viên Nam Gia</t>
  </si>
  <si>
    <t>Công ty TNHH Khách Đế</t>
  </si>
  <si>
    <t>Công ty Cổ phần Đa Minh</t>
  </si>
  <si>
    <t>Công ty Cổ phần Thương mại Dịch vụ Việt Star</t>
  </si>
  <si>
    <t>Công ty TNHH Thương mại và Dịch vụ Kỹ Thuật Hoàng Anh Việt</t>
  </si>
  <si>
    <t>Công ty TNHH Một thành viên GREENSUN</t>
  </si>
  <si>
    <t>Công ty TNHH TMDV Sao Việt</t>
  </si>
  <si>
    <t>4596,6 
(Không đạt bước kỹ thuật)</t>
  </si>
  <si>
    <t xml:space="preserve">Thiết bị dạy học lớp 6 và trường THCS, THPT Trần Hưng Đạo </t>
  </si>
  <si>
    <t>Công ty Cổ phần Môi trường và Thiết bị giáo dục Việt Nam</t>
  </si>
  <si>
    <t>Tỷ lệ giá trị đấu thầu qua mạng</t>
  </si>
  <si>
    <t>Ninh Thuận, ngày 30 tháng 03 năm 2022</t>
  </si>
  <si>
    <t>Mua sắmg thường xuyên</t>
  </si>
  <si>
    <t>Công ty Cổ phần Tiến bộ Sài Gòn</t>
  </si>
  <si>
    <t>Công ty Cổ phần Đầu tư Công nghệ 
ESOFT</t>
  </si>
  <si>
    <t>Công ty TNHH Đầu tư Phát triển BITECH</t>
  </si>
  <si>
    <t>Công ty Cổ phần MISA</t>
  </si>
  <si>
    <t>Liên danh Công ty Cổ phần Công nghệ Tin học Nhà trường - Công ty Cổ phần Hợp tác Sáng tạo Việt</t>
  </si>
  <si>
    <t>Phần mềm quản lý văn bằng, chứng chỉ</t>
  </si>
  <si>
    <t>Tập đoàn Bưu chính viễn thông</t>
  </si>
  <si>
    <t>Công ty TNHH Phần Mềm Sao Sài Gòn</t>
  </si>
  <si>
    <t>Công ty TNHH Trí Việt Quốc tế</t>
  </si>
  <si>
    <t>774,90
 (Không đạt bước kỹ thuật)</t>
  </si>
  <si>
    <t xml:space="preserve">Công ty TNHH Trí Việt Quốc tế </t>
  </si>
  <si>
    <t>938,02 
(Không đạt bước kỹ thuật)</t>
  </si>
  <si>
    <t>Công ty Cổ phần Sách - Thiết bị Giáo dục và Văn hóa Thời Đại</t>
  </si>
  <si>
    <t>Công ty TNHH Thiết bì trường học Tân Văn</t>
  </si>
  <si>
    <t>Công ty Cổ phần Sách và Thiết bị Giáo dục Miền Nam</t>
  </si>
  <si>
    <t xml:space="preserve">Trang bị thiết bị dạy học Trường THPT Chuyên Lê Quý Đôn </t>
  </si>
  <si>
    <t>Liên danh nhà thầu Công ty TNHHThương mại và Sản xuất Tuấn Quang và Công ty TNHH Đầu tư Thiết bị Crystal</t>
  </si>
  <si>
    <t>Công ty Cổ phần Đầu tư Hoàng Đạo</t>
  </si>
  <si>
    <t>Công ty TNHH Sản xuất Thiết bị Viễn thông</t>
  </si>
  <si>
    <t>Trường đại học Sư phạm Huế</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</si>
</sst>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s>
  <fonts count="65">
    <font>
      <sz val="14"/>
      <color theme="1"/>
      <name val="Times New Roman"/>
      <family val="2"/>
    </font>
    <font>
      <sz val="14"/>
      <color indexed="8"/>
      <name val="Times New Roman"/>
      <family val="2"/>
    </font>
    <font>
      <b/>
      <sz val="14"/>
      <color indexed="8"/>
      <name val="Times New Roman"/>
      <family val="2"/>
    </font>
    <font>
      <sz val="12"/>
      <color indexed="8"/>
      <name val="Times New Roman"/>
      <family val="2"/>
    </font>
    <font>
      <b/>
      <u val="single"/>
      <sz val="12"/>
      <color indexed="8"/>
      <name val="Times New Roman"/>
      <family val="1"/>
    </font>
    <font>
      <sz val="12"/>
      <name val="Times New Roman"/>
      <family val="2"/>
    </font>
    <font>
      <i/>
      <sz val="12"/>
      <color indexed="8"/>
      <name val="Times New Roman"/>
      <family val="1"/>
    </font>
    <font>
      <sz val="11"/>
      <name val="Times New Roman"/>
      <family val="2"/>
    </font>
    <font>
      <i/>
      <sz val="12"/>
      <name val="Times New Roman"/>
      <family val="1"/>
    </font>
    <font>
      <b/>
      <sz val="12"/>
      <color indexed="8"/>
      <name val="Times New Roman"/>
      <family val="1"/>
    </font>
    <font>
      <b/>
      <i/>
      <sz val="12"/>
      <name val="Times New Roman"/>
      <family val="1"/>
    </font>
    <font>
      <b/>
      <i/>
      <sz val="12"/>
      <color indexed="8"/>
      <name val="Times New Roman"/>
      <family val="1"/>
    </font>
    <font>
      <b/>
      <sz val="12"/>
      <name val="Times New Roman"/>
      <family val="1"/>
    </font>
    <font>
      <i/>
      <sz val="8"/>
      <name val="Times New Roman"/>
      <family val="1"/>
    </font>
    <font>
      <b/>
      <u val="single"/>
      <sz val="12"/>
      <name val="Times New Roman"/>
      <family val="1"/>
    </font>
    <font>
      <u val="single"/>
      <sz val="12"/>
      <name val="Times New Roman"/>
      <family val="1"/>
    </font>
    <font>
      <sz val="10"/>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4"/>
      <color indexed="20"/>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4"/>
      <color indexed="12"/>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sz val="14"/>
      <color indexed="10"/>
      <name val="Times New Roman"/>
      <family val="2"/>
    </font>
    <font>
      <i/>
      <sz val="10"/>
      <color indexed="8"/>
      <name val="Times New Roman"/>
      <family val="1"/>
    </font>
    <font>
      <sz val="8"/>
      <color indexed="8"/>
      <name val="Times New Roman"/>
      <family val="2"/>
    </font>
    <font>
      <sz val="12"/>
      <color indexed="10"/>
      <name val="Times New Roman"/>
      <family val="1"/>
    </font>
    <font>
      <i/>
      <sz val="12"/>
      <color indexed="10"/>
      <name val="Times New Roman"/>
      <family val="1"/>
    </font>
    <font>
      <sz val="11"/>
      <color indexed="8"/>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4"/>
      <color theme="11"/>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4"/>
      <color theme="10"/>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2"/>
      <color theme="1"/>
      <name val="Times New Roman"/>
      <family val="2"/>
    </font>
    <font>
      <b/>
      <sz val="12"/>
      <color theme="1"/>
      <name val="Times New Roman"/>
      <family val="2"/>
    </font>
    <font>
      <i/>
      <sz val="12"/>
      <color theme="1"/>
      <name val="Times New Roman"/>
      <family val="2"/>
    </font>
    <font>
      <i/>
      <sz val="10"/>
      <color theme="1"/>
      <name val="Times New Roman"/>
      <family val="1"/>
    </font>
    <font>
      <sz val="8"/>
      <color theme="1"/>
      <name val="Times New Roman"/>
      <family val="2"/>
    </font>
    <font>
      <sz val="12"/>
      <color rgb="FFFF0000"/>
      <name val="Times New Roman"/>
      <family val="1"/>
    </font>
    <font>
      <i/>
      <sz val="12"/>
      <color rgb="FFFF0000"/>
      <name val="Times New Roman"/>
      <family val="1"/>
    </font>
    <font>
      <sz val="11"/>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color indexed="63"/>
      </left>
      <right>
        <color indexed="63"/>
      </right>
      <top style="hair"/>
      <bottom style="hair"/>
    </border>
    <border>
      <left style="thin"/>
      <right style="thin"/>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7">
    <xf numFmtId="0" fontId="0" fillId="0" borderId="0" xfId="0" applyAlignment="1">
      <alignment/>
    </xf>
    <xf numFmtId="0" fontId="57" fillId="0" borderId="10" xfId="0" applyFont="1" applyBorder="1" applyAlignment="1">
      <alignment horizontal="center" vertical="center" wrapText="1"/>
    </xf>
    <xf numFmtId="0" fontId="57" fillId="0" borderId="0" xfId="0" applyFont="1" applyAlignment="1">
      <alignment vertical="center" wrapText="1"/>
    </xf>
    <xf numFmtId="0" fontId="57" fillId="0" borderId="10" xfId="0" applyFont="1" applyBorder="1" applyAlignment="1">
      <alignment vertical="center" wrapText="1"/>
    </xf>
    <xf numFmtId="0" fontId="58" fillId="0" borderId="10" xfId="0" applyFont="1" applyBorder="1" applyAlignment="1">
      <alignment horizontal="center" vertical="center"/>
    </xf>
    <xf numFmtId="0" fontId="57" fillId="0" borderId="10" xfId="0" applyFont="1" applyBorder="1" applyAlignment="1">
      <alignment horizontal="center" vertical="center"/>
    </xf>
    <xf numFmtId="0" fontId="59" fillId="0" borderId="10" xfId="0" applyFont="1" applyBorder="1" applyAlignment="1">
      <alignment horizontal="center" vertical="center"/>
    </xf>
    <xf numFmtId="0" fontId="57" fillId="0" borderId="0" xfId="0" applyFont="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9" fillId="0" borderId="10" xfId="0" applyFont="1" applyBorder="1" applyAlignment="1">
      <alignment vertical="center" wrapText="1"/>
    </xf>
    <xf numFmtId="0" fontId="3" fillId="0" borderId="10" xfId="0" applyFont="1" applyBorder="1" applyAlignment="1">
      <alignment horizontal="left" vertical="center" wrapText="1"/>
    </xf>
    <xf numFmtId="0" fontId="58" fillId="0" borderId="0" xfId="0" applyFont="1" applyAlignment="1">
      <alignment horizontal="center" vertical="center" wrapText="1"/>
    </xf>
    <xf numFmtId="0" fontId="5" fillId="0" borderId="10" xfId="0" applyFont="1" applyBorder="1" applyAlignment="1">
      <alignment horizontal="left" vertical="center" wrapText="1"/>
    </xf>
    <xf numFmtId="4" fontId="57" fillId="0" borderId="10" xfId="0" applyNumberFormat="1" applyFont="1" applyBorder="1" applyAlignment="1">
      <alignment vertical="center" wrapText="1"/>
    </xf>
    <xf numFmtId="4" fontId="57" fillId="0" borderId="10"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3" fontId="3" fillId="0" borderId="10" xfId="0" applyNumberFormat="1" applyFont="1" applyBorder="1" applyAlignment="1">
      <alignment vertical="center" wrapText="1"/>
    </xf>
    <xf numFmtId="4" fontId="3" fillId="0" borderId="10" xfId="0" applyNumberFormat="1" applyFont="1" applyBorder="1" applyAlignment="1">
      <alignment vertical="center"/>
    </xf>
    <xf numFmtId="0" fontId="58" fillId="0" borderId="10" xfId="0" applyFont="1" applyBorder="1" applyAlignment="1">
      <alignment horizontal="center" vertical="center"/>
    </xf>
    <xf numFmtId="0" fontId="58" fillId="0" borderId="10" xfId="0" applyFont="1" applyBorder="1" applyAlignment="1">
      <alignment vertical="center" wrapText="1"/>
    </xf>
    <xf numFmtId="4" fontId="58" fillId="0" borderId="10" xfId="0" applyNumberFormat="1" applyFont="1" applyBorder="1" applyAlignment="1">
      <alignment vertical="center" wrapText="1"/>
    </xf>
    <xf numFmtId="0" fontId="58" fillId="0" borderId="0" xfId="0" applyFont="1" applyAlignment="1">
      <alignment vertical="center" wrapText="1"/>
    </xf>
    <xf numFmtId="4" fontId="57" fillId="0" borderId="0" xfId="0" applyNumberFormat="1" applyFont="1" applyAlignment="1">
      <alignment vertical="center" wrapText="1"/>
    </xf>
    <xf numFmtId="0" fontId="58" fillId="0" borderId="10" xfId="0" applyFont="1" applyBorder="1" applyAlignment="1">
      <alignment horizontal="center" vertical="center" wrapText="1"/>
    </xf>
    <xf numFmtId="4" fontId="58" fillId="0" borderId="10" xfId="0" applyNumberFormat="1" applyFont="1" applyBorder="1" applyAlignment="1">
      <alignment vertical="center" wrapText="1"/>
    </xf>
    <xf numFmtId="0" fontId="5" fillId="0" borderId="10" xfId="0" applyFont="1" applyBorder="1" applyAlignment="1">
      <alignment horizontal="justify" vertical="center" wrapText="1"/>
    </xf>
    <xf numFmtId="4" fontId="5" fillId="0" borderId="10" xfId="41" applyNumberFormat="1" applyFont="1" applyBorder="1" applyAlignment="1">
      <alignment vertical="center" wrapText="1"/>
    </xf>
    <xf numFmtId="4" fontId="5" fillId="0" borderId="10" xfId="0" applyNumberFormat="1" applyFont="1" applyBorder="1" applyAlignment="1">
      <alignment horizontal="justify" vertical="center" wrapText="1"/>
    </xf>
    <xf numFmtId="49" fontId="57" fillId="0" borderId="0" xfId="0" applyNumberFormat="1" applyFont="1" applyAlignment="1">
      <alignment horizontal="center" vertical="center" wrapText="1"/>
    </xf>
    <xf numFmtId="49" fontId="57" fillId="0" borderId="0" xfId="0" applyNumberFormat="1" applyFont="1" applyAlignment="1">
      <alignment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3" fillId="0" borderId="10" xfId="0" applyFont="1" applyBorder="1" applyAlignment="1">
      <alignment horizontal="left" vertical="center" wrapText="1"/>
    </xf>
    <xf numFmtId="4" fontId="57"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4" fontId="61"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3" fontId="7" fillId="0" borderId="10" xfId="0" applyNumberFormat="1" applyFont="1" applyBorder="1" applyAlignment="1">
      <alignment horizontal="justify" vertical="center" wrapText="1"/>
    </xf>
    <xf numFmtId="4" fontId="7" fillId="0" borderId="10" xfId="0" applyNumberFormat="1" applyFont="1" applyBorder="1" applyAlignment="1">
      <alignment horizontal="right" vertical="center" wrapText="1"/>
    </xf>
    <xf numFmtId="4" fontId="5" fillId="0" borderId="10" xfId="0" applyNumberFormat="1"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3" fontId="5" fillId="0" borderId="10" xfId="0" applyNumberFormat="1" applyFont="1" applyBorder="1" applyAlignment="1">
      <alignment vertical="center"/>
    </xf>
    <xf numFmtId="0" fontId="5" fillId="0" borderId="10" xfId="0" applyFont="1" applyBorder="1" applyAlignment="1">
      <alignment horizontal="center" vertical="center"/>
    </xf>
    <xf numFmtId="4" fontId="5" fillId="0" borderId="10" xfId="0" applyNumberFormat="1" applyFont="1" applyBorder="1" applyAlignment="1">
      <alignment vertical="center"/>
    </xf>
    <xf numFmtId="49" fontId="6"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3" fontId="6" fillId="0" borderId="10" xfId="0" applyNumberFormat="1" applyFont="1" applyBorder="1" applyAlignment="1">
      <alignment vertical="center" wrapText="1"/>
    </xf>
    <xf numFmtId="0" fontId="58" fillId="0" borderId="0" xfId="0" applyFont="1" applyAlignment="1">
      <alignment horizontal="center" vertical="center" wrapText="1"/>
    </xf>
    <xf numFmtId="3" fontId="6" fillId="0" borderId="11" xfId="0" applyNumberFormat="1" applyFont="1" applyBorder="1" applyAlignment="1">
      <alignment vertical="center" wrapText="1"/>
    </xf>
    <xf numFmtId="0" fontId="58" fillId="0" borderId="12" xfId="0" applyFont="1" applyBorder="1" applyAlignment="1">
      <alignment horizontal="center" vertical="center"/>
    </xf>
    <xf numFmtId="0" fontId="58" fillId="0" borderId="13" xfId="0" applyFont="1" applyBorder="1" applyAlignment="1">
      <alignment horizontal="center" vertical="center" wrapText="1"/>
    </xf>
    <xf numFmtId="0" fontId="59" fillId="0" borderId="0" xfId="0" applyFont="1" applyAlignment="1">
      <alignment vertical="center" wrapText="1"/>
    </xf>
    <xf numFmtId="0" fontId="57" fillId="0" borderId="0" xfId="0" applyFont="1" applyAlignment="1">
      <alignment vertical="center" wrapText="1"/>
    </xf>
    <xf numFmtId="0" fontId="57" fillId="0" borderId="0" xfId="0" applyFont="1" applyAlignment="1">
      <alignment horizontal="center" vertical="center" wrapText="1"/>
    </xf>
    <xf numFmtId="4" fontId="57" fillId="0" borderId="0" xfId="0" applyNumberFormat="1" applyFont="1" applyAlignment="1">
      <alignment horizontal="right" vertical="center" wrapText="1"/>
    </xf>
    <xf numFmtId="4" fontId="58"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4" fontId="58" fillId="0" borderId="10" xfId="0" applyNumberFormat="1" applyFont="1" applyBorder="1" applyAlignment="1">
      <alignment horizontal="right" vertical="center" wrapText="1"/>
    </xf>
    <xf numFmtId="4" fontId="57" fillId="0" borderId="10" xfId="0" applyNumberFormat="1" applyFont="1" applyBorder="1" applyAlignment="1">
      <alignment horizontal="right" vertical="center" wrapText="1"/>
    </xf>
    <xf numFmtId="4" fontId="57" fillId="0" borderId="10" xfId="0" applyNumberFormat="1" applyFont="1" applyBorder="1" applyAlignment="1">
      <alignment vertical="center" wrapText="1"/>
    </xf>
    <xf numFmtId="0" fontId="57" fillId="0" borderId="10" xfId="0" applyFont="1" applyBorder="1" applyAlignment="1">
      <alignment vertical="center" wrapText="1"/>
    </xf>
    <xf numFmtId="0" fontId="59" fillId="0" borderId="10" xfId="0" applyFont="1" applyBorder="1" applyAlignment="1">
      <alignment horizontal="center" vertical="center"/>
    </xf>
    <xf numFmtId="0" fontId="59" fillId="0" borderId="10" xfId="0" applyFont="1" applyBorder="1" applyAlignment="1">
      <alignment vertical="center" wrapText="1"/>
    </xf>
    <xf numFmtId="0" fontId="57" fillId="0" borderId="12" xfId="0" applyFont="1" applyBorder="1" applyAlignment="1">
      <alignment horizontal="center" vertical="center" wrapText="1"/>
    </xf>
    <xf numFmtId="3" fontId="3" fillId="0" borderId="11" xfId="0" applyNumberFormat="1" applyFont="1" applyBorder="1" applyAlignment="1">
      <alignment vertical="center" wrapText="1"/>
    </xf>
    <xf numFmtId="4" fontId="3" fillId="0" borderId="10" xfId="0" applyNumberFormat="1" applyFont="1" applyBorder="1" applyAlignment="1">
      <alignment horizontal="right" vertical="center"/>
    </xf>
    <xf numFmtId="4" fontId="57" fillId="0" borderId="10" xfId="0" applyNumberFormat="1"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applyFont="1" applyBorder="1" applyAlignment="1">
      <alignment horizontal="left" vertical="center" wrapText="1"/>
    </xf>
    <xf numFmtId="0" fontId="57" fillId="0" borderId="11" xfId="0" applyFont="1" applyBorder="1" applyAlignment="1">
      <alignment vertical="center" wrapText="1"/>
    </xf>
    <xf numFmtId="0" fontId="57" fillId="0" borderId="13" xfId="0" applyFont="1" applyBorder="1" applyAlignment="1">
      <alignment horizontal="center" vertical="center" wrapText="1"/>
    </xf>
    <xf numFmtId="4"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 fontId="11" fillId="0" borderId="10" xfId="42" applyNumberFormat="1"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4" fontId="3" fillId="0" borderId="15" xfId="42" applyNumberFormat="1" applyFont="1" applyFill="1" applyBorder="1" applyAlignment="1">
      <alignment horizontal="right" vertical="center"/>
    </xf>
    <xf numFmtId="0" fontId="8" fillId="0" borderId="15" xfId="0" applyFont="1" applyFill="1" applyBorder="1" applyAlignment="1">
      <alignment vertical="center" wrapText="1"/>
    </xf>
    <xf numFmtId="0" fontId="5" fillId="0" borderId="16" xfId="0" applyFont="1" applyFill="1" applyBorder="1" applyAlignment="1">
      <alignment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4" fontId="3" fillId="0" borderId="17" xfId="42" applyNumberFormat="1" applyFont="1" applyFill="1" applyBorder="1" applyAlignment="1">
      <alignment horizontal="right" vertical="center"/>
    </xf>
    <xf numFmtId="0" fontId="8" fillId="0" borderId="18" xfId="0" applyFont="1" applyFill="1" applyBorder="1" applyAlignment="1">
      <alignment vertical="center" wrapText="1"/>
    </xf>
    <xf numFmtId="0" fontId="5" fillId="0" borderId="19" xfId="0" applyFont="1" applyFill="1" applyBorder="1" applyAlignment="1">
      <alignment vertical="center"/>
    </xf>
    <xf numFmtId="0" fontId="10" fillId="0" borderId="0" xfId="0" applyFont="1" applyFill="1" applyAlignment="1">
      <alignment vertical="center"/>
    </xf>
    <xf numFmtId="0" fontId="5" fillId="0" borderId="15" xfId="0" applyFont="1" applyFill="1" applyBorder="1" applyAlignment="1">
      <alignment vertical="center" wrapText="1"/>
    </xf>
    <xf numFmtId="0" fontId="8" fillId="0" borderId="15" xfId="0" applyFont="1" applyFill="1" applyBorder="1" applyAlignment="1">
      <alignment horizontal="center" vertical="center" wrapText="1"/>
    </xf>
    <xf numFmtId="4" fontId="3" fillId="0" borderId="15" xfId="59" applyNumberFormat="1" applyFont="1" applyFill="1" applyBorder="1" applyAlignment="1">
      <alignment horizontal="right" vertical="center"/>
    </xf>
    <xf numFmtId="4" fontId="5" fillId="0" borderId="15" xfId="0" applyNumberFormat="1" applyFont="1" applyFill="1" applyBorder="1" applyAlignment="1">
      <alignment horizontal="right" vertical="center" wrapText="1"/>
    </xf>
    <xf numFmtId="0" fontId="57" fillId="0" borderId="16" xfId="0" applyFont="1" applyFill="1" applyBorder="1" applyAlignment="1">
      <alignment vertical="center"/>
    </xf>
    <xf numFmtId="0" fontId="5" fillId="0" borderId="17" xfId="0" applyFont="1" applyFill="1" applyBorder="1" applyAlignment="1">
      <alignment vertical="center" wrapText="1"/>
    </xf>
    <xf numFmtId="4" fontId="3" fillId="0" borderId="17" xfId="59" applyNumberFormat="1" applyFont="1" applyFill="1" applyBorder="1" applyAlignment="1">
      <alignment horizontal="right" vertical="center"/>
    </xf>
    <xf numFmtId="4" fontId="5" fillId="0" borderId="17" xfId="0" applyNumberFormat="1" applyFont="1" applyFill="1" applyBorder="1" applyAlignment="1">
      <alignment horizontal="right" vertical="center" wrapText="1"/>
    </xf>
    <xf numFmtId="0" fontId="8" fillId="0" borderId="17" xfId="0" applyFont="1" applyFill="1" applyBorder="1" applyAlignment="1">
      <alignment vertical="center" wrapText="1"/>
    </xf>
    <xf numFmtId="4" fontId="5" fillId="0" borderId="0" xfId="0" applyNumberFormat="1" applyFont="1" applyAlignment="1">
      <alignment horizontal="right" vertical="center"/>
    </xf>
    <xf numFmtId="0" fontId="57" fillId="0" borderId="19" xfId="0" applyFont="1" applyFill="1" applyBorder="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4" fontId="9" fillId="0" borderId="10" xfId="42" applyNumberFormat="1" applyFont="1" applyFill="1" applyBorder="1" applyAlignment="1">
      <alignment horizontal="right" vertical="center"/>
    </xf>
    <xf numFmtId="0" fontId="57" fillId="0" borderId="0" xfId="0" applyFont="1" applyFill="1" applyAlignment="1">
      <alignment vertical="center"/>
    </xf>
    <xf numFmtId="4" fontId="3" fillId="0" borderId="18" xfId="42" applyNumberFormat="1" applyFont="1" applyFill="1" applyBorder="1" applyAlignment="1">
      <alignment horizontal="right" vertical="center"/>
    </xf>
    <xf numFmtId="4" fontId="5" fillId="0" borderId="15" xfId="0" applyNumberFormat="1" applyFont="1" applyFill="1" applyBorder="1" applyAlignment="1">
      <alignment horizontal="right"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4" fontId="5" fillId="0" borderId="18" xfId="0" applyNumberFormat="1" applyFont="1" applyFill="1" applyBorder="1" applyAlignment="1">
      <alignment horizontal="right" vertical="center"/>
    </xf>
    <xf numFmtId="4" fontId="3" fillId="0" borderId="18" xfId="59" applyNumberFormat="1" applyFont="1" applyFill="1" applyBorder="1" applyAlignment="1">
      <alignment horizontal="right" vertical="center"/>
    </xf>
    <xf numFmtId="4" fontId="5" fillId="0" borderId="18" xfId="0" applyNumberFormat="1"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4" fontId="5" fillId="0" borderId="10" xfId="41"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5" fillId="0" borderId="10" xfId="0" applyNumberFormat="1" applyFont="1" applyBorder="1" applyAlignment="1">
      <alignment vertical="center" wrapText="1"/>
    </xf>
    <xf numFmtId="0" fontId="5" fillId="0" borderId="0" xfId="0" applyFont="1" applyAlignment="1">
      <alignment vertical="center" wrapText="1"/>
    </xf>
    <xf numFmtId="49" fontId="57" fillId="0" borderId="0" xfId="0" applyNumberFormat="1" applyFont="1" applyAlignment="1">
      <alignment horizontal="center" vertical="center" wrapText="1"/>
    </xf>
    <xf numFmtId="49" fontId="57" fillId="0" borderId="0" xfId="0" applyNumberFormat="1" applyFont="1" applyAlignment="1">
      <alignment vertical="center" wrapText="1"/>
    </xf>
    <xf numFmtId="0" fontId="58" fillId="0" borderId="0" xfId="0" applyFont="1" applyAlignment="1">
      <alignment horizontal="center" vertical="center" wrapText="1"/>
    </xf>
    <xf numFmtId="49" fontId="57" fillId="0" borderId="0" xfId="0" applyNumberFormat="1" applyFont="1" applyAlignment="1">
      <alignment horizontal="left" vertical="center" wrapText="1"/>
    </xf>
    <xf numFmtId="0" fontId="57" fillId="0" borderId="0" xfId="0" applyFont="1" applyAlignment="1">
      <alignment horizontal="center" vertical="center" wrapText="1"/>
    </xf>
    <xf numFmtId="4" fontId="8" fillId="0" borderId="10" xfId="0" applyNumberFormat="1" applyFont="1" applyBorder="1" applyAlignment="1">
      <alignment vertical="center"/>
    </xf>
    <xf numFmtId="0" fontId="8" fillId="0" borderId="0" xfId="0" applyFont="1" applyAlignment="1">
      <alignment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4" fontId="5" fillId="0" borderId="0" xfId="0" applyNumberFormat="1" applyFont="1" applyAlignment="1">
      <alignment horizontal="right" vertical="center" wrapText="1"/>
    </xf>
    <xf numFmtId="0" fontId="12" fillId="0" borderId="10" xfId="0" applyFont="1" applyBorder="1" applyAlignment="1">
      <alignment horizontal="center" vertical="center" wrapText="1"/>
    </xf>
    <xf numFmtId="4" fontId="12"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12" fillId="0" borderId="10" xfId="0" applyFont="1" applyBorder="1" applyAlignment="1">
      <alignment horizontal="left" vertical="center" wrapText="1"/>
    </xf>
    <xf numFmtId="4" fontId="12" fillId="0" borderId="10" xfId="0" applyNumberFormat="1" applyFont="1" applyBorder="1" applyAlignment="1">
      <alignment horizontal="right" vertical="center" wrapText="1"/>
    </xf>
    <xf numFmtId="4" fontId="12" fillId="0" borderId="10" xfId="0" applyNumberFormat="1" applyFont="1" applyBorder="1" applyAlignment="1">
      <alignment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12" fillId="0" borderId="0" xfId="0" applyFont="1" applyAlignment="1">
      <alignment vertical="center" wrapText="1"/>
    </xf>
    <xf numFmtId="0" fontId="5" fillId="0" borderId="10" xfId="0" applyFont="1" applyBorder="1" applyAlignment="1">
      <alignment vertical="center"/>
    </xf>
    <xf numFmtId="0" fontId="5" fillId="0" borderId="0" xfId="0" applyFont="1" applyAlignment="1">
      <alignment vertical="center"/>
    </xf>
    <xf numFmtId="3" fontId="5" fillId="0" borderId="10" xfId="0" applyNumberFormat="1" applyFont="1" applyBorder="1" applyAlignment="1">
      <alignment vertical="center" wrapText="1"/>
    </xf>
    <xf numFmtId="4" fontId="5" fillId="0" borderId="10" xfId="0" applyNumberFormat="1" applyFont="1" applyBorder="1" applyAlignment="1">
      <alignment vertical="center"/>
    </xf>
    <xf numFmtId="0" fontId="5" fillId="0" borderId="10" xfId="0" applyFont="1" applyBorder="1" applyAlignment="1">
      <alignment horizontal="left" vertical="center" wrapText="1"/>
    </xf>
    <xf numFmtId="0" fontId="8" fillId="0" borderId="10" xfId="0" applyFont="1" applyBorder="1" applyAlignment="1">
      <alignment vertical="center"/>
    </xf>
    <xf numFmtId="0" fontId="8" fillId="0" borderId="0" xfId="0" applyFont="1" applyAlignment="1">
      <alignment vertical="center"/>
    </xf>
    <xf numFmtId="3" fontId="8" fillId="0" borderId="10" xfId="0" applyNumberFormat="1" applyFont="1" applyBorder="1" applyAlignment="1">
      <alignment vertical="center" wrapText="1"/>
    </xf>
    <xf numFmtId="3" fontId="12" fillId="0" borderId="10" xfId="0" applyNumberFormat="1" applyFont="1" applyBorder="1" applyAlignment="1">
      <alignment horizontal="center" vertical="center" wrapText="1"/>
    </xf>
    <xf numFmtId="4" fontId="12" fillId="0" borderId="10" xfId="0" applyNumberFormat="1" applyFont="1" applyBorder="1" applyAlignment="1">
      <alignment vertical="center"/>
    </xf>
    <xf numFmtId="0" fontId="12" fillId="0" borderId="10" xfId="0" applyFont="1" applyBorder="1" applyAlignment="1">
      <alignment vertical="center"/>
    </xf>
    <xf numFmtId="0" fontId="12" fillId="0" borderId="0" xfId="0" applyFont="1" applyAlignment="1">
      <alignment vertical="center"/>
    </xf>
    <xf numFmtId="3" fontId="12" fillId="0" borderId="10" xfId="0" applyNumberFormat="1" applyFont="1" applyBorder="1" applyAlignment="1">
      <alignment vertical="center" wrapText="1"/>
    </xf>
    <xf numFmtId="4" fontId="5" fillId="0" borderId="0" xfId="0" applyNumberFormat="1" applyFont="1" applyAlignment="1">
      <alignment vertical="center"/>
    </xf>
    <xf numFmtId="0" fontId="5" fillId="0" borderId="0" xfId="0" applyFont="1" applyAlignment="1">
      <alignment horizontal="left" vertical="center" wrapText="1"/>
    </xf>
    <xf numFmtId="0" fontId="8" fillId="0" borderId="10" xfId="0" applyFont="1" applyFill="1" applyBorder="1" applyAlignment="1">
      <alignment vertical="center"/>
    </xf>
    <xf numFmtId="0" fontId="5" fillId="0" borderId="0" xfId="0" applyFont="1" applyAlignment="1">
      <alignment horizontal="center" vertical="center"/>
    </xf>
    <xf numFmtId="0" fontId="58" fillId="0" borderId="0" xfId="0" applyFont="1" applyAlignment="1">
      <alignment horizontal="center" vertical="center" wrapText="1"/>
    </xf>
    <xf numFmtId="0" fontId="57" fillId="0" borderId="0" xfId="0" applyFont="1" applyAlignment="1">
      <alignment horizontal="center" vertical="center" wrapText="1"/>
    </xf>
    <xf numFmtId="3" fontId="62" fillId="0" borderId="11" xfId="0" applyNumberFormat="1" applyFont="1" applyBorder="1" applyAlignment="1">
      <alignment vertical="center" wrapText="1"/>
    </xf>
    <xf numFmtId="0" fontId="62" fillId="0" borderId="11" xfId="0" applyFont="1" applyBorder="1" applyAlignment="1">
      <alignment vertical="center" wrapText="1"/>
    </xf>
    <xf numFmtId="0" fontId="62" fillId="0" borderId="10" xfId="0" applyFont="1" applyBorder="1" applyAlignment="1">
      <alignment vertical="center" wrapText="1"/>
    </xf>
    <xf numFmtId="4" fontId="5" fillId="0" borderId="10" xfId="0" applyNumberFormat="1" applyFont="1" applyBorder="1" applyAlignment="1">
      <alignment horizontal="left" vertical="center"/>
    </xf>
    <xf numFmtId="0" fontId="63" fillId="0" borderId="10" xfId="0" applyFont="1" applyBorder="1" applyAlignment="1">
      <alignment horizontal="center" vertical="center"/>
    </xf>
    <xf numFmtId="0" fontId="63" fillId="0" borderId="10" xfId="0" applyFont="1" applyBorder="1" applyAlignment="1">
      <alignment vertical="center" wrapText="1"/>
    </xf>
    <xf numFmtId="4" fontId="63" fillId="0" borderId="10" xfId="0" applyNumberFormat="1" applyFont="1" applyBorder="1" applyAlignment="1">
      <alignment horizontal="right" vertical="center" wrapText="1"/>
    </xf>
    <xf numFmtId="0" fontId="63" fillId="0" borderId="10" xfId="0" applyFont="1" applyBorder="1" applyAlignment="1">
      <alignment horizontal="center" vertical="center" wrapText="1"/>
    </xf>
    <xf numFmtId="0" fontId="63" fillId="0" borderId="0" xfId="0" applyFont="1" applyAlignment="1">
      <alignment vertical="center" wrapText="1"/>
    </xf>
    <xf numFmtId="4" fontId="63" fillId="0" borderId="10" xfId="0" applyNumberFormat="1" applyFont="1" applyBorder="1" applyAlignment="1">
      <alignment vertical="center" wrapText="1"/>
    </xf>
    <xf numFmtId="49" fontId="57" fillId="0" borderId="0" xfId="0" applyNumberFormat="1" applyFont="1" applyAlignment="1">
      <alignment horizontal="left" vertical="center" wrapText="1"/>
    </xf>
    <xf numFmtId="0" fontId="63" fillId="0" borderId="10" xfId="0" applyFont="1" applyBorder="1" applyAlignment="1">
      <alignment horizontal="justify" vertical="center" wrapText="1"/>
    </xf>
    <xf numFmtId="0" fontId="63" fillId="0" borderId="10" xfId="0" applyFont="1" applyBorder="1" applyAlignment="1">
      <alignment wrapText="1"/>
    </xf>
    <xf numFmtId="0" fontId="12" fillId="0" borderId="0" xfId="0" applyFont="1" applyFill="1" applyAlignment="1">
      <alignment vertical="center"/>
    </xf>
    <xf numFmtId="2" fontId="5" fillId="0" borderId="0" xfId="0" applyNumberFormat="1" applyFont="1" applyAlignment="1">
      <alignment vertical="center" wrapText="1"/>
    </xf>
    <xf numFmtId="0" fontId="5" fillId="0" borderId="0" xfId="0" applyFont="1" applyBorder="1" applyAlignment="1">
      <alignment horizontal="center" vertical="center"/>
    </xf>
    <xf numFmtId="0" fontId="63" fillId="0" borderId="0" xfId="0" applyFont="1" applyBorder="1" applyAlignment="1">
      <alignment vertical="center" wrapText="1"/>
    </xf>
    <xf numFmtId="4" fontId="5" fillId="0" borderId="0" xfId="0" applyNumberFormat="1"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20" xfId="0" applyFont="1" applyBorder="1" applyAlignment="1">
      <alignment horizontal="center" vertical="center"/>
    </xf>
    <xf numFmtId="4" fontId="5" fillId="0" borderId="11" xfId="0" applyNumberFormat="1" applyFont="1" applyBorder="1" applyAlignment="1">
      <alignment vertical="center"/>
    </xf>
    <xf numFmtId="0" fontId="5" fillId="0" borderId="13" xfId="0" applyFont="1" applyBorder="1" applyAlignment="1">
      <alignment vertical="center" wrapText="1"/>
    </xf>
    <xf numFmtId="0" fontId="10" fillId="0" borderId="10" xfId="0" applyFont="1" applyBorder="1" applyAlignment="1">
      <alignment vertical="center" wrapText="1"/>
    </xf>
    <xf numFmtId="0" fontId="12" fillId="0" borderId="10" xfId="0" applyFont="1" applyFill="1" applyBorder="1" applyAlignment="1">
      <alignment vertical="center"/>
    </xf>
    <xf numFmtId="10" fontId="12" fillId="0" borderId="10" xfId="0" applyNumberFormat="1" applyFont="1" applyBorder="1" applyAlignment="1">
      <alignment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4" fontId="8" fillId="0" borderId="10" xfId="0" applyNumberFormat="1" applyFont="1" applyBorder="1" applyAlignment="1">
      <alignment vertical="center" wrapText="1"/>
    </xf>
    <xf numFmtId="0" fontId="8" fillId="0" borderId="10" xfId="0" applyFont="1" applyBorder="1" applyAlignment="1">
      <alignment horizontal="center" vertical="center" wrapText="1"/>
    </xf>
    <xf numFmtId="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8" fillId="0" borderId="0" xfId="0" applyFont="1" applyBorder="1" applyAlignment="1">
      <alignment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57" fillId="0" borderId="0" xfId="0" applyFont="1" applyAlignment="1">
      <alignment horizontal="center" vertical="top" wrapText="1"/>
    </xf>
    <xf numFmtId="0" fontId="58" fillId="0" borderId="0" xfId="0" applyFont="1" applyAlignment="1">
      <alignment horizontal="center" vertical="top" wrapText="1"/>
    </xf>
    <xf numFmtId="0" fontId="60" fillId="0" borderId="0" xfId="0" applyFont="1" applyAlignment="1">
      <alignment horizontal="center" vertical="center" wrapText="1"/>
    </xf>
    <xf numFmtId="0" fontId="58" fillId="0" borderId="0" xfId="0" applyFont="1" applyAlignment="1">
      <alignment horizontal="center" vertical="center" wrapText="1"/>
    </xf>
    <xf numFmtId="49" fontId="64" fillId="0" borderId="0" xfId="0" applyNumberFormat="1" applyFont="1" applyAlignment="1">
      <alignment horizontal="left" vertical="center" wrapText="1"/>
    </xf>
    <xf numFmtId="0" fontId="55" fillId="0" borderId="0" xfId="0" applyFont="1" applyAlignment="1">
      <alignment horizontal="center" vertical="center" wrapText="1"/>
    </xf>
    <xf numFmtId="0" fontId="57" fillId="0" borderId="21" xfId="0" applyFont="1" applyBorder="1" applyAlignment="1">
      <alignment horizontal="center" vertical="center" wrapText="1"/>
    </xf>
    <xf numFmtId="0" fontId="0" fillId="0" borderId="0" xfId="0" applyFont="1" applyAlignment="1">
      <alignment horizontal="left" vertical="center" wrapText="1"/>
    </xf>
    <xf numFmtId="4" fontId="59" fillId="0" borderId="0" xfId="0" applyNumberFormat="1" applyFont="1" applyAlignment="1">
      <alignment horizontal="center" vertical="center" wrapText="1"/>
    </xf>
    <xf numFmtId="49" fontId="57" fillId="0" borderId="0" xfId="0" applyNumberFormat="1" applyFont="1" applyAlignment="1">
      <alignment horizontal="left" vertical="center" wrapText="1"/>
    </xf>
    <xf numFmtId="49" fontId="58" fillId="0" borderId="0" xfId="0" applyNumberFormat="1" applyFont="1" applyAlignment="1">
      <alignment horizontal="left" vertical="center" wrapText="1"/>
    </xf>
    <xf numFmtId="0" fontId="57" fillId="0" borderId="21" xfId="0" applyFont="1" applyBorder="1" applyAlignment="1">
      <alignment horizontal="center" vertical="center" wrapText="1"/>
    </xf>
    <xf numFmtId="0" fontId="59" fillId="0" borderId="0" xfId="0" applyFont="1" applyAlignment="1">
      <alignment horizontal="right" vertical="center" wrapText="1"/>
    </xf>
    <xf numFmtId="0" fontId="57" fillId="0" borderId="0" xfId="0" applyFont="1" applyAlignment="1">
      <alignment horizontal="center" vertical="center" wrapText="1"/>
    </xf>
    <xf numFmtId="0" fontId="57" fillId="0" borderId="0" xfId="0" applyFont="1" applyAlignment="1">
      <alignment horizontal="left" vertical="center" wrapText="1"/>
    </xf>
    <xf numFmtId="49" fontId="57" fillId="0" borderId="0" xfId="0" applyNumberFormat="1" applyFont="1" applyAlignment="1">
      <alignment horizontal="left" vertical="center" wrapText="1"/>
    </xf>
    <xf numFmtId="0" fontId="8" fillId="0" borderId="21" xfId="0" applyFont="1" applyBorder="1" applyAlignment="1">
      <alignment horizontal="center" vertical="center" wrapText="1"/>
    </xf>
    <xf numFmtId="0" fontId="12" fillId="0" borderId="10" xfId="0" applyFont="1" applyBorder="1" applyAlignment="1">
      <alignment horizontal="left" vertical="center" wrapText="1"/>
    </xf>
    <xf numFmtId="4"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right"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4" fontId="58" fillId="0" borderId="0" xfId="0" applyNumberFormat="1" applyFont="1" applyAlignment="1">
      <alignment horizontal="center" vertical="center" wrapText="1"/>
    </xf>
    <xf numFmtId="3" fontId="12" fillId="0" borderId="10" xfId="0" applyNumberFormat="1" applyFont="1" applyBorder="1" applyAlignment="1">
      <alignment horizontal="left" vertical="center" wrapText="1"/>
    </xf>
    <xf numFmtId="4" fontId="59" fillId="0" borderId="0" xfId="0" applyNumberFormat="1" applyFont="1" applyBorder="1" applyAlignment="1">
      <alignment horizontal="center" vertical="center" wrapText="1"/>
    </xf>
    <xf numFmtId="0" fontId="8" fillId="0" borderId="0" xfId="0" applyFont="1" applyAlignment="1">
      <alignment horizontal="right" vertical="center" wrapText="1"/>
    </xf>
    <xf numFmtId="4" fontId="12" fillId="0" borderId="20"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4" fontId="8" fillId="0" borderId="0" xfId="0" applyNumberFormat="1" applyFont="1" applyBorder="1" applyAlignment="1">
      <alignment horizontal="center" vertical="center" wrapText="1"/>
    </xf>
    <xf numFmtId="49" fontId="12"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 fontId="12" fillId="0" borderId="0" xfId="0" applyNumberFormat="1" applyFont="1" applyAlignment="1">
      <alignment horizontal="center" vertical="center" wrapText="1"/>
    </xf>
    <xf numFmtId="4" fontId="14" fillId="0" borderId="0" xfId="0" applyNumberFormat="1" applyFont="1" applyAlignment="1">
      <alignment horizontal="center" vertical="center" wrapText="1"/>
    </xf>
    <xf numFmtId="4" fontId="8" fillId="0" borderId="21"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12"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12" xfId="0" applyFont="1" applyBorder="1" applyAlignment="1">
      <alignment horizontal="center" vertical="center" wrapText="1"/>
    </xf>
    <xf numFmtId="4" fontId="12" fillId="0" borderId="12" xfId="0" applyNumberFormat="1" applyFont="1" applyBorder="1" applyAlignment="1">
      <alignment horizontal="center" vertical="center" wrapText="1"/>
    </xf>
    <xf numFmtId="0" fontId="12" fillId="0" borderId="14" xfId="0" applyFont="1" applyBorder="1" applyAlignment="1">
      <alignment horizontal="center" vertical="center" wrapText="1"/>
    </xf>
    <xf numFmtId="4" fontId="12" fillId="0" borderId="14"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left" vertical="center" wrapText="1"/>
    </xf>
    <xf numFmtId="4" fontId="5" fillId="0" borderId="0" xfId="0" applyNumberFormat="1" applyFont="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4" fontId="12" fillId="0"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7"/>
  <sheetViews>
    <sheetView zoomScalePageLayoutView="0" workbookViewId="0" topLeftCell="A1">
      <selection activeCell="I47" sqref="I47"/>
    </sheetView>
  </sheetViews>
  <sheetFormatPr defaultColWidth="8.88671875" defaultRowHeight="18.75"/>
  <cols>
    <col min="1" max="1" width="3.6640625" style="7" customWidth="1"/>
    <col min="2" max="2" width="23.77734375" style="2" customWidth="1"/>
    <col min="3" max="3" width="9.4453125" style="2" customWidth="1"/>
    <col min="4" max="4" width="9.77734375" style="2" customWidth="1"/>
    <col min="5" max="5" width="8.88671875" style="2" customWidth="1"/>
    <col min="6" max="6" width="9.21484375" style="2" customWidth="1"/>
    <col min="7" max="7" width="6.77734375" style="2" customWidth="1"/>
    <col min="8" max="16384" width="8.88671875" style="2" customWidth="1"/>
  </cols>
  <sheetData>
    <row r="1" spans="1:7" s="34" customFormat="1" ht="12.75">
      <c r="A1" s="33"/>
      <c r="E1" s="203" t="s">
        <v>89</v>
      </c>
      <c r="F1" s="203"/>
      <c r="G1" s="203"/>
    </row>
    <row r="2" spans="1:7" ht="38.25" customHeight="1">
      <c r="A2" s="201" t="s">
        <v>88</v>
      </c>
      <c r="B2" s="201"/>
      <c r="C2" s="202" t="s">
        <v>41</v>
      </c>
      <c r="D2" s="202"/>
      <c r="E2" s="202"/>
      <c r="F2" s="202"/>
      <c r="G2" s="202"/>
    </row>
    <row r="3" spans="1:7" ht="37.5" customHeight="1">
      <c r="A3" s="208" t="s">
        <v>42</v>
      </c>
      <c r="B3" s="208"/>
      <c r="C3" s="208"/>
      <c r="D3" s="208"/>
      <c r="E3" s="208"/>
      <c r="F3" s="208"/>
      <c r="G3" s="208"/>
    </row>
    <row r="4" spans="1:7" ht="45" customHeight="1">
      <c r="A4" s="206" t="s">
        <v>91</v>
      </c>
      <c r="B4" s="206"/>
      <c r="C4" s="206"/>
      <c r="D4" s="206"/>
      <c r="E4" s="206"/>
      <c r="F4" s="206"/>
      <c r="G4" s="206"/>
    </row>
    <row r="5" spans="6:7" ht="15.75">
      <c r="F5" s="207" t="s">
        <v>40</v>
      </c>
      <c r="G5" s="207"/>
    </row>
    <row r="6" spans="1:7" s="12" customFormat="1" ht="47.25">
      <c r="A6" s="26" t="s">
        <v>0</v>
      </c>
      <c r="B6" s="26" t="s">
        <v>2</v>
      </c>
      <c r="C6" s="26" t="s">
        <v>94</v>
      </c>
      <c r="D6" s="26" t="s">
        <v>93</v>
      </c>
      <c r="E6" s="26" t="s">
        <v>95</v>
      </c>
      <c r="F6" s="26" t="s">
        <v>96</v>
      </c>
      <c r="G6" s="26" t="s">
        <v>1</v>
      </c>
    </row>
    <row r="7" spans="1:7" ht="15.75">
      <c r="A7" s="5"/>
      <c r="B7" s="8" t="s">
        <v>3</v>
      </c>
      <c r="C7" s="23">
        <f>C19+C21+C67</f>
        <v>63791.07</v>
      </c>
      <c r="D7" s="23">
        <f>D19+D21+D67</f>
        <v>44566.58</v>
      </c>
      <c r="E7" s="23">
        <f>E19+E21+E67</f>
        <v>14034.3</v>
      </c>
      <c r="F7" s="23">
        <f>F19+F21+F67</f>
        <v>14011.55</v>
      </c>
      <c r="G7" s="14"/>
    </row>
    <row r="8" spans="1:7" ht="15.75">
      <c r="A8" s="5" t="s">
        <v>4</v>
      </c>
      <c r="B8" s="9" t="s">
        <v>5</v>
      </c>
      <c r="C8" s="14"/>
      <c r="D8" s="14"/>
      <c r="E8" s="14"/>
      <c r="F8" s="14"/>
      <c r="G8" s="14"/>
    </row>
    <row r="9" spans="1:7" ht="15.75">
      <c r="A9" s="5">
        <v>1</v>
      </c>
      <c r="B9" s="3" t="s">
        <v>6</v>
      </c>
      <c r="C9" s="14"/>
      <c r="D9" s="14"/>
      <c r="E9" s="14"/>
      <c r="F9" s="14"/>
      <c r="G9" s="14"/>
    </row>
    <row r="10" spans="1:7" ht="15.75">
      <c r="A10" s="5"/>
      <c r="B10" s="8"/>
      <c r="C10" s="14"/>
      <c r="D10" s="14"/>
      <c r="E10" s="14"/>
      <c r="F10" s="14"/>
      <c r="G10" s="14"/>
    </row>
    <row r="11" spans="1:7" ht="15.75">
      <c r="A11" s="4" t="s">
        <v>7</v>
      </c>
      <c r="B11" s="9" t="s">
        <v>8</v>
      </c>
      <c r="C11" s="14"/>
      <c r="D11" s="14"/>
      <c r="E11" s="14"/>
      <c r="F11" s="14"/>
      <c r="G11" s="14"/>
    </row>
    <row r="12" spans="1:7" ht="15.75">
      <c r="A12" s="5">
        <v>1</v>
      </c>
      <c r="B12" s="3" t="s">
        <v>6</v>
      </c>
      <c r="C12" s="14"/>
      <c r="D12" s="14"/>
      <c r="E12" s="14"/>
      <c r="F12" s="14"/>
      <c r="G12" s="14"/>
    </row>
    <row r="13" spans="1:7" ht="15.75">
      <c r="A13" s="5"/>
      <c r="B13" s="3"/>
      <c r="C13" s="14"/>
      <c r="D13" s="14"/>
      <c r="E13" s="14"/>
      <c r="F13" s="14"/>
      <c r="G13" s="14"/>
    </row>
    <row r="14" spans="1:7" ht="15.75">
      <c r="A14" s="4" t="s">
        <v>9</v>
      </c>
      <c r="B14" s="9" t="s">
        <v>10</v>
      </c>
      <c r="C14" s="14"/>
      <c r="D14" s="14"/>
      <c r="E14" s="14"/>
      <c r="F14" s="14"/>
      <c r="G14" s="14"/>
    </row>
    <row r="15" spans="1:7" ht="15.75">
      <c r="A15" s="6" t="s">
        <v>11</v>
      </c>
      <c r="B15" s="10" t="s">
        <v>12</v>
      </c>
      <c r="C15" s="14"/>
      <c r="D15" s="14"/>
      <c r="E15" s="14"/>
      <c r="F15" s="14"/>
      <c r="G15" s="14"/>
    </row>
    <row r="16" spans="1:7" ht="15.75">
      <c r="A16" s="5">
        <v>1</v>
      </c>
      <c r="B16" s="3" t="s">
        <v>6</v>
      </c>
      <c r="C16" s="14"/>
      <c r="D16" s="14"/>
      <c r="E16" s="14"/>
      <c r="F16" s="14"/>
      <c r="G16" s="14"/>
    </row>
    <row r="17" spans="1:7" ht="15.75">
      <c r="A17" s="5"/>
      <c r="B17" s="3"/>
      <c r="C17" s="14"/>
      <c r="D17" s="14"/>
      <c r="E17" s="14"/>
      <c r="F17" s="14"/>
      <c r="G17" s="14"/>
    </row>
    <row r="18" spans="1:7" ht="15.75">
      <c r="A18" s="6" t="s">
        <v>13</v>
      </c>
      <c r="B18" s="10" t="s">
        <v>14</v>
      </c>
      <c r="C18" s="14"/>
      <c r="D18" s="14"/>
      <c r="E18" s="14"/>
      <c r="F18" s="14"/>
      <c r="G18" s="14"/>
    </row>
    <row r="19" spans="1:7" ht="15.75">
      <c r="A19" s="5">
        <v>1</v>
      </c>
      <c r="B19" s="3" t="s">
        <v>6</v>
      </c>
      <c r="C19" s="14"/>
      <c r="D19" s="14"/>
      <c r="E19" s="14"/>
      <c r="F19" s="14"/>
      <c r="G19" s="14"/>
    </row>
    <row r="20" spans="1:7" ht="15.75">
      <c r="A20" s="6" t="s">
        <v>15</v>
      </c>
      <c r="B20" s="10" t="s">
        <v>16</v>
      </c>
      <c r="C20" s="14"/>
      <c r="D20" s="14"/>
      <c r="E20" s="14"/>
      <c r="F20" s="14"/>
      <c r="G20" s="14"/>
    </row>
    <row r="21" spans="1:7" s="24" customFormat="1" ht="15.75">
      <c r="A21" s="4">
        <v>1</v>
      </c>
      <c r="B21" s="9" t="s">
        <v>17</v>
      </c>
      <c r="C21" s="27">
        <f>SUM(C22:C63)</f>
        <v>14247.87</v>
      </c>
      <c r="D21" s="27">
        <f>SUM(D22:D63)</f>
        <v>44566.58</v>
      </c>
      <c r="E21" s="27">
        <f>SUM(E22:E63)</f>
        <v>14034.3</v>
      </c>
      <c r="F21" s="27">
        <f>SUM(F22:F63)</f>
        <v>14011.55</v>
      </c>
      <c r="G21" s="27"/>
    </row>
    <row r="22" spans="1:7" ht="15.75">
      <c r="A22" s="1" t="s">
        <v>29</v>
      </c>
      <c r="B22" s="11" t="s">
        <v>18</v>
      </c>
      <c r="C22" s="18">
        <v>250.53</v>
      </c>
      <c r="D22" s="14"/>
      <c r="E22" s="14">
        <v>247.3</v>
      </c>
      <c r="F22" s="14">
        <f>E22</f>
        <v>247.3</v>
      </c>
      <c r="G22" s="36" t="s">
        <v>103</v>
      </c>
    </row>
    <row r="23" spans="1:7" ht="31.5">
      <c r="A23" s="1"/>
      <c r="B23" s="37" t="s">
        <v>137</v>
      </c>
      <c r="C23" s="18"/>
      <c r="D23" s="14">
        <v>247.3</v>
      </c>
      <c r="E23" s="14"/>
      <c r="F23" s="14"/>
      <c r="G23" s="36"/>
    </row>
    <row r="24" spans="1:7" ht="31.5">
      <c r="A24" s="1"/>
      <c r="B24" s="37" t="s">
        <v>139</v>
      </c>
      <c r="C24" s="18"/>
      <c r="D24" s="14">
        <v>249.53</v>
      </c>
      <c r="E24" s="14"/>
      <c r="F24" s="14"/>
      <c r="G24" s="36"/>
    </row>
    <row r="25" spans="1:7" ht="31.5">
      <c r="A25" s="1"/>
      <c r="B25" s="37" t="s">
        <v>138</v>
      </c>
      <c r="C25" s="18"/>
      <c r="D25" s="14">
        <v>249.8</v>
      </c>
      <c r="E25" s="14"/>
      <c r="F25" s="14"/>
      <c r="G25" s="36"/>
    </row>
    <row r="26" spans="1:7" ht="47.25">
      <c r="A26" s="1" t="s">
        <v>30</v>
      </c>
      <c r="B26" s="11" t="s">
        <v>19</v>
      </c>
      <c r="C26" s="18">
        <v>1019.43</v>
      </c>
      <c r="D26" s="14"/>
      <c r="E26" s="14">
        <v>997.96</v>
      </c>
      <c r="F26" s="14">
        <f>E26</f>
        <v>997.96</v>
      </c>
      <c r="G26" s="36" t="s">
        <v>103</v>
      </c>
    </row>
    <row r="27" spans="1:7" ht="47.25">
      <c r="A27" s="1"/>
      <c r="B27" s="37" t="s">
        <v>136</v>
      </c>
      <c r="C27" s="18"/>
      <c r="D27" s="14">
        <v>997.96</v>
      </c>
      <c r="E27" s="14"/>
      <c r="F27" s="14"/>
      <c r="G27" s="36"/>
    </row>
    <row r="28" spans="1:7" ht="47.25">
      <c r="A28" s="1"/>
      <c r="B28" s="37" t="s">
        <v>133</v>
      </c>
      <c r="C28" s="18"/>
      <c r="D28" s="14">
        <v>1008.69</v>
      </c>
      <c r="E28" s="14"/>
      <c r="F28" s="14"/>
      <c r="G28" s="36"/>
    </row>
    <row r="29" spans="1:7" ht="47.25">
      <c r="A29" s="1"/>
      <c r="B29" s="37" t="s">
        <v>134</v>
      </c>
      <c r="C29" s="18"/>
      <c r="D29" s="14">
        <v>1014.06</v>
      </c>
      <c r="E29" s="14"/>
      <c r="F29" s="14"/>
      <c r="G29" s="36"/>
    </row>
    <row r="30" spans="1:7" ht="47.25">
      <c r="A30" s="1"/>
      <c r="B30" s="37" t="s">
        <v>135</v>
      </c>
      <c r="C30" s="18"/>
      <c r="D30" s="14">
        <v>1030.16</v>
      </c>
      <c r="E30" s="14"/>
      <c r="F30" s="14"/>
      <c r="G30" s="36"/>
    </row>
    <row r="31" spans="1:7" ht="78.75">
      <c r="A31" s="1" t="s">
        <v>31</v>
      </c>
      <c r="B31" s="11" t="s">
        <v>20</v>
      </c>
      <c r="C31" s="18">
        <v>96.26</v>
      </c>
      <c r="D31" s="14"/>
      <c r="E31" s="14">
        <v>96.26</v>
      </c>
      <c r="F31" s="14">
        <f>E31</f>
        <v>96.26</v>
      </c>
      <c r="G31" s="36" t="s">
        <v>102</v>
      </c>
    </row>
    <row r="32" spans="1:7" ht="31.5">
      <c r="A32" s="1"/>
      <c r="B32" s="37" t="s">
        <v>107</v>
      </c>
      <c r="C32" s="18"/>
      <c r="D32" s="14">
        <v>96.26</v>
      </c>
      <c r="E32" s="14"/>
      <c r="F32" s="14"/>
      <c r="G32" s="36"/>
    </row>
    <row r="33" spans="1:7" ht="31.5">
      <c r="A33" s="1"/>
      <c r="B33" s="37" t="s">
        <v>108</v>
      </c>
      <c r="C33" s="18"/>
      <c r="D33" s="14">
        <v>98.22</v>
      </c>
      <c r="E33" s="14"/>
      <c r="F33" s="14"/>
      <c r="G33" s="36"/>
    </row>
    <row r="34" spans="1:7" ht="31.5">
      <c r="A34" s="1"/>
      <c r="B34" s="37" t="s">
        <v>106</v>
      </c>
      <c r="C34" s="18"/>
      <c r="D34" s="14">
        <v>98.22</v>
      </c>
      <c r="E34" s="14"/>
      <c r="F34" s="14"/>
      <c r="G34" s="36"/>
    </row>
    <row r="35" spans="1:7" ht="31.5">
      <c r="A35" s="1" t="s">
        <v>32</v>
      </c>
      <c r="B35" s="11" t="s">
        <v>21</v>
      </c>
      <c r="C35" s="18">
        <v>2229.6</v>
      </c>
      <c r="D35" s="14"/>
      <c r="E35" s="14">
        <v>2118.12</v>
      </c>
      <c r="F35" s="14">
        <f>E35</f>
        <v>2118.12</v>
      </c>
      <c r="G35" s="36" t="s">
        <v>102</v>
      </c>
    </row>
    <row r="36" spans="1:7" ht="31.5">
      <c r="A36" s="1"/>
      <c r="B36" s="37" t="s">
        <v>110</v>
      </c>
      <c r="C36" s="18"/>
      <c r="D36" s="14">
        <v>2229.6</v>
      </c>
      <c r="E36" s="14"/>
      <c r="F36" s="14"/>
      <c r="G36" s="36"/>
    </row>
    <row r="37" spans="1:7" ht="31.5">
      <c r="A37" s="1"/>
      <c r="B37" s="37" t="s">
        <v>109</v>
      </c>
      <c r="C37" s="18"/>
      <c r="D37" s="14">
        <v>4968</v>
      </c>
      <c r="E37" s="14"/>
      <c r="F37" s="14"/>
      <c r="G37" s="36"/>
    </row>
    <row r="38" spans="1:7" ht="15.75">
      <c r="A38" s="1"/>
      <c r="B38" s="37" t="s">
        <v>111</v>
      </c>
      <c r="C38" s="18"/>
      <c r="D38" s="14">
        <v>5760</v>
      </c>
      <c r="E38" s="14"/>
      <c r="F38" s="14"/>
      <c r="G38" s="36"/>
    </row>
    <row r="39" spans="1:7" ht="63">
      <c r="A39" s="1" t="s">
        <v>33</v>
      </c>
      <c r="B39" s="11" t="s">
        <v>22</v>
      </c>
      <c r="C39" s="18">
        <v>26.99</v>
      </c>
      <c r="D39" s="14"/>
      <c r="E39" s="14">
        <v>26.99</v>
      </c>
      <c r="F39" s="14">
        <f>E39</f>
        <v>26.99</v>
      </c>
      <c r="G39" s="36" t="s">
        <v>102</v>
      </c>
    </row>
    <row r="40" spans="1:7" ht="31.5">
      <c r="A40" s="1"/>
      <c r="B40" s="37" t="s">
        <v>107</v>
      </c>
      <c r="C40" s="18"/>
      <c r="D40" s="14">
        <v>26.99</v>
      </c>
      <c r="E40" s="14"/>
      <c r="F40" s="14"/>
      <c r="G40" s="36"/>
    </row>
    <row r="41" spans="1:7" ht="47.25">
      <c r="A41" s="1" t="s">
        <v>34</v>
      </c>
      <c r="B41" s="11" t="s">
        <v>23</v>
      </c>
      <c r="C41" s="18">
        <v>444.46</v>
      </c>
      <c r="D41" s="14"/>
      <c r="E41" s="14">
        <v>403.76</v>
      </c>
      <c r="F41" s="14">
        <f>E41</f>
        <v>403.76</v>
      </c>
      <c r="G41" s="36" t="s">
        <v>103</v>
      </c>
    </row>
    <row r="42" spans="1:7" ht="31.5">
      <c r="A42" s="1"/>
      <c r="B42" s="37" t="s">
        <v>115</v>
      </c>
      <c r="C42" s="18"/>
      <c r="D42" s="14">
        <v>403.76</v>
      </c>
      <c r="E42" s="14"/>
      <c r="F42" s="14"/>
      <c r="G42" s="36"/>
    </row>
    <row r="43" spans="1:7" ht="47.25">
      <c r="A43" s="1"/>
      <c r="B43" s="37" t="s">
        <v>112</v>
      </c>
      <c r="C43" s="18"/>
      <c r="D43" s="14">
        <v>414.01</v>
      </c>
      <c r="E43" s="14"/>
      <c r="F43" s="14"/>
      <c r="G43" s="36"/>
    </row>
    <row r="44" spans="1:7" ht="31.5">
      <c r="A44" s="1"/>
      <c r="B44" s="37" t="s">
        <v>113</v>
      </c>
      <c r="C44" s="18"/>
      <c r="D44" s="14">
        <v>436.87</v>
      </c>
      <c r="E44" s="14"/>
      <c r="F44" s="14"/>
      <c r="G44" s="36"/>
    </row>
    <row r="45" spans="1:7" ht="31.5">
      <c r="A45" s="1"/>
      <c r="B45" s="37" t="s">
        <v>114</v>
      </c>
      <c r="C45" s="18"/>
      <c r="D45" s="14">
        <v>473.69</v>
      </c>
      <c r="E45" s="14"/>
      <c r="F45" s="14"/>
      <c r="G45" s="36"/>
    </row>
    <row r="46" spans="1:7" ht="31.5">
      <c r="A46" s="1" t="s">
        <v>35</v>
      </c>
      <c r="B46" s="11" t="s">
        <v>24</v>
      </c>
      <c r="C46" s="18">
        <v>745.07</v>
      </c>
      <c r="D46" s="14"/>
      <c r="E46" s="14">
        <v>744.49</v>
      </c>
      <c r="F46" s="14">
        <f>E46</f>
        <v>744.49</v>
      </c>
      <c r="G46" s="36" t="s">
        <v>103</v>
      </c>
    </row>
    <row r="47" spans="1:7" ht="31.5">
      <c r="A47" s="1"/>
      <c r="B47" s="37" t="s">
        <v>116</v>
      </c>
      <c r="C47" s="18"/>
      <c r="D47" s="14">
        <v>744.49</v>
      </c>
      <c r="E47" s="14"/>
      <c r="F47" s="14"/>
      <c r="G47" s="36"/>
    </row>
    <row r="48" spans="1:7" ht="31.5">
      <c r="A48" s="1"/>
      <c r="B48" s="37" t="s">
        <v>118</v>
      </c>
      <c r="C48" s="18"/>
      <c r="D48" s="14">
        <v>797.86</v>
      </c>
      <c r="E48" s="14"/>
      <c r="F48" s="14"/>
      <c r="G48" s="36"/>
    </row>
    <row r="49" spans="1:7" ht="31.5">
      <c r="A49" s="1"/>
      <c r="B49" s="37" t="s">
        <v>117</v>
      </c>
      <c r="C49" s="18"/>
      <c r="D49" s="14">
        <v>834.68</v>
      </c>
      <c r="E49" s="14"/>
      <c r="F49" s="14"/>
      <c r="G49" s="36"/>
    </row>
    <row r="50" spans="1:7" ht="47.25">
      <c r="A50" s="1" t="s">
        <v>36</v>
      </c>
      <c r="B50" s="11" t="s">
        <v>25</v>
      </c>
      <c r="C50" s="18">
        <v>3320.23</v>
      </c>
      <c r="D50" s="14"/>
      <c r="E50" s="14">
        <v>3305.39</v>
      </c>
      <c r="F50" s="14">
        <f>E50</f>
        <v>3305.39</v>
      </c>
      <c r="G50" s="36" t="s">
        <v>104</v>
      </c>
    </row>
    <row r="51" spans="1:7" ht="31.5">
      <c r="A51" s="1"/>
      <c r="B51" s="37" t="s">
        <v>120</v>
      </c>
      <c r="C51" s="18"/>
      <c r="D51" s="14">
        <v>3305.39</v>
      </c>
      <c r="E51" s="14"/>
      <c r="F51" s="14"/>
      <c r="G51" s="36"/>
    </row>
    <row r="52" spans="1:7" ht="31.5">
      <c r="A52" s="1"/>
      <c r="B52" s="37" t="s">
        <v>119</v>
      </c>
      <c r="C52" s="18"/>
      <c r="D52" s="14">
        <v>3311.03</v>
      </c>
      <c r="E52" s="14"/>
      <c r="F52" s="14"/>
      <c r="G52" s="36"/>
    </row>
    <row r="53" spans="1:7" ht="15.75">
      <c r="A53" s="1"/>
      <c r="B53" s="37" t="s">
        <v>122</v>
      </c>
      <c r="C53" s="18"/>
      <c r="D53" s="14">
        <v>3315.36</v>
      </c>
      <c r="E53" s="14"/>
      <c r="F53" s="14"/>
      <c r="G53" s="36"/>
    </row>
    <row r="54" spans="1:7" ht="31.5">
      <c r="A54" s="1"/>
      <c r="B54" s="37" t="s">
        <v>121</v>
      </c>
      <c r="C54" s="18"/>
      <c r="D54" s="14">
        <v>3319.04</v>
      </c>
      <c r="E54" s="14"/>
      <c r="F54" s="14"/>
      <c r="G54" s="36"/>
    </row>
    <row r="55" spans="1:7" ht="47.25">
      <c r="A55" s="1" t="s">
        <v>37</v>
      </c>
      <c r="B55" s="11" t="s">
        <v>26</v>
      </c>
      <c r="C55" s="18">
        <v>1770.02</v>
      </c>
      <c r="D55" s="14"/>
      <c r="E55" s="14">
        <v>1769.04</v>
      </c>
      <c r="F55" s="14">
        <f>E55</f>
        <v>1769.04</v>
      </c>
      <c r="G55" s="36" t="s">
        <v>103</v>
      </c>
    </row>
    <row r="56" spans="1:7" ht="31.5">
      <c r="A56" s="1"/>
      <c r="B56" s="37" t="s">
        <v>126</v>
      </c>
      <c r="C56" s="18"/>
      <c r="D56" s="14">
        <v>1769.04</v>
      </c>
      <c r="E56" s="14"/>
      <c r="F56" s="14"/>
      <c r="G56" s="36"/>
    </row>
    <row r="57" spans="1:7" ht="31.5">
      <c r="A57" s="1"/>
      <c r="B57" s="37" t="s">
        <v>128</v>
      </c>
      <c r="C57" s="18"/>
      <c r="D57" s="14">
        <v>1769.37</v>
      </c>
      <c r="E57" s="14"/>
      <c r="F57" s="14"/>
      <c r="G57" s="36"/>
    </row>
    <row r="58" spans="1:7" ht="31.5">
      <c r="A58" s="1"/>
      <c r="B58" s="37" t="s">
        <v>127</v>
      </c>
      <c r="C58" s="18"/>
      <c r="D58" s="14">
        <v>1770.02</v>
      </c>
      <c r="E58" s="14"/>
      <c r="F58" s="14"/>
      <c r="G58" s="36"/>
    </row>
    <row r="59" spans="1:7" ht="31.5">
      <c r="A59" s="1" t="s">
        <v>38</v>
      </c>
      <c r="B59" s="11" t="s">
        <v>27</v>
      </c>
      <c r="C59" s="18">
        <v>1282.51</v>
      </c>
      <c r="D59" s="14"/>
      <c r="E59" s="14">
        <v>1272.19</v>
      </c>
      <c r="F59" s="14">
        <f>E59</f>
        <v>1272.19</v>
      </c>
      <c r="G59" s="36" t="s">
        <v>103</v>
      </c>
    </row>
    <row r="60" spans="1:7" ht="31.5">
      <c r="A60" s="1"/>
      <c r="B60" s="37" t="s">
        <v>123</v>
      </c>
      <c r="C60" s="18"/>
      <c r="D60" s="14">
        <v>1272.19</v>
      </c>
      <c r="E60" s="14"/>
      <c r="F60" s="14"/>
      <c r="G60" s="36"/>
    </row>
    <row r="61" spans="1:7" ht="31.5">
      <c r="A61" s="1"/>
      <c r="B61" s="37" t="s">
        <v>125</v>
      </c>
      <c r="C61" s="18"/>
      <c r="D61" s="14">
        <v>1274</v>
      </c>
      <c r="E61" s="14"/>
      <c r="F61" s="14"/>
      <c r="G61" s="36"/>
    </row>
    <row r="62" spans="1:7" ht="47.25">
      <c r="A62" s="1"/>
      <c r="B62" s="37" t="s">
        <v>124</v>
      </c>
      <c r="C62" s="18"/>
      <c r="D62" s="14">
        <v>1280.99</v>
      </c>
      <c r="E62" s="14"/>
      <c r="F62" s="14"/>
      <c r="G62" s="36"/>
    </row>
    <row r="63" spans="1:7" ht="47.25">
      <c r="A63" s="1" t="s">
        <v>39</v>
      </c>
      <c r="B63" s="11" t="s">
        <v>28</v>
      </c>
      <c r="C63" s="18">
        <v>3062.77</v>
      </c>
      <c r="D63" s="14"/>
      <c r="E63" s="14">
        <f>D64</f>
        <v>3052.8</v>
      </c>
      <c r="F63" s="14">
        <v>3030.05</v>
      </c>
      <c r="G63" s="36" t="s">
        <v>104</v>
      </c>
    </row>
    <row r="64" spans="1:7" ht="45">
      <c r="A64" s="1"/>
      <c r="B64" s="37" t="s">
        <v>130</v>
      </c>
      <c r="C64" s="18"/>
      <c r="D64" s="14">
        <v>3052.8</v>
      </c>
      <c r="E64" s="14"/>
      <c r="F64" s="14"/>
      <c r="G64" s="38" t="s">
        <v>132</v>
      </c>
    </row>
    <row r="65" spans="1:7" ht="31.5">
      <c r="A65" s="1"/>
      <c r="B65" s="37" t="s">
        <v>131</v>
      </c>
      <c r="C65" s="18"/>
      <c r="D65" s="14">
        <v>3057.42</v>
      </c>
      <c r="E65" s="14"/>
      <c r="F65" s="14"/>
      <c r="G65" s="36"/>
    </row>
    <row r="66" spans="1:7" ht="15.75">
      <c r="A66" s="1"/>
      <c r="B66" s="37" t="s">
        <v>129</v>
      </c>
      <c r="C66" s="18"/>
      <c r="D66" s="14">
        <v>3060.82</v>
      </c>
      <c r="E66" s="14"/>
      <c r="F66" s="14"/>
      <c r="G66" s="36"/>
    </row>
    <row r="67" spans="1:7" s="24" customFormat="1" ht="15.75">
      <c r="A67" s="8">
        <v>2</v>
      </c>
      <c r="B67" s="9" t="s">
        <v>61</v>
      </c>
      <c r="C67" s="27">
        <f>SUM(C68:C73)</f>
        <v>49543.2</v>
      </c>
      <c r="D67" s="27">
        <f>SUM(D71:D73)</f>
        <v>0</v>
      </c>
      <c r="E67" s="27">
        <f>SUM(E71:E73)</f>
        <v>0</v>
      </c>
      <c r="F67" s="27">
        <f>SUM(F71:F73)</f>
        <v>0</v>
      </c>
      <c r="G67" s="9"/>
    </row>
    <row r="68" spans="1:7" ht="157.5">
      <c r="A68" s="5" t="s">
        <v>76</v>
      </c>
      <c r="B68" s="28" t="s">
        <v>63</v>
      </c>
      <c r="C68" s="29">
        <v>14606.95</v>
      </c>
      <c r="D68" s="14"/>
      <c r="E68" s="14"/>
      <c r="F68" s="14"/>
      <c r="G68" s="14"/>
    </row>
    <row r="69" spans="1:7" ht="15.75">
      <c r="A69" s="5" t="s">
        <v>77</v>
      </c>
      <c r="B69" s="28" t="s">
        <v>64</v>
      </c>
      <c r="C69" s="29">
        <v>14889.91</v>
      </c>
      <c r="D69" s="14"/>
      <c r="E69" s="14"/>
      <c r="F69" s="14"/>
      <c r="G69" s="14"/>
    </row>
    <row r="70" spans="1:7" ht="94.5">
      <c r="A70" s="5" t="s">
        <v>78</v>
      </c>
      <c r="B70" s="28" t="s">
        <v>66</v>
      </c>
      <c r="C70" s="29">
        <v>11397.04</v>
      </c>
      <c r="D70" s="14"/>
      <c r="E70" s="14"/>
      <c r="F70" s="14"/>
      <c r="G70" s="14"/>
    </row>
    <row r="71" spans="1:7" ht="47.25">
      <c r="A71" s="5" t="s">
        <v>79</v>
      </c>
      <c r="B71" s="3" t="s">
        <v>62</v>
      </c>
      <c r="C71" s="14">
        <v>4676.45</v>
      </c>
      <c r="D71" s="14"/>
      <c r="E71" s="14"/>
      <c r="F71" s="14"/>
      <c r="G71" s="14"/>
    </row>
    <row r="72" spans="1:7" ht="47.25">
      <c r="A72" s="5" t="s">
        <v>80</v>
      </c>
      <c r="B72" s="30" t="s">
        <v>65</v>
      </c>
      <c r="C72" s="29">
        <v>2707.81</v>
      </c>
      <c r="D72" s="14"/>
      <c r="E72" s="14"/>
      <c r="F72" s="14"/>
      <c r="G72" s="14"/>
    </row>
    <row r="73" spans="1:7" ht="31.5">
      <c r="A73" s="5" t="s">
        <v>81</v>
      </c>
      <c r="B73" s="28" t="s">
        <v>67</v>
      </c>
      <c r="C73" s="29">
        <v>1265.04</v>
      </c>
      <c r="D73" s="14"/>
      <c r="E73" s="14"/>
      <c r="F73" s="14"/>
      <c r="G73" s="14"/>
    </row>
    <row r="74" spans="3:7" ht="15.75">
      <c r="C74" s="25"/>
      <c r="D74" s="25"/>
      <c r="E74" s="25"/>
      <c r="F74" s="25"/>
      <c r="G74" s="25"/>
    </row>
    <row r="75" spans="3:7" ht="15.75">
      <c r="C75" s="25"/>
      <c r="D75" s="209" t="s">
        <v>97</v>
      </c>
      <c r="E75" s="209"/>
      <c r="F75" s="209"/>
      <c r="G75" s="209"/>
    </row>
    <row r="76" spans="1:7" ht="15.75" customHeight="1">
      <c r="A76" s="211" t="s">
        <v>82</v>
      </c>
      <c r="B76" s="211"/>
      <c r="D76" s="204" t="s">
        <v>86</v>
      </c>
      <c r="E76" s="204"/>
      <c r="F76" s="204"/>
      <c r="G76" s="204"/>
    </row>
    <row r="77" spans="1:7" ht="15.75">
      <c r="A77" s="205" t="s">
        <v>83</v>
      </c>
      <c r="B77" s="205"/>
      <c r="E77" s="204"/>
      <c r="F77" s="204"/>
      <c r="G77" s="204"/>
    </row>
    <row r="78" spans="1:7" ht="15.75">
      <c r="A78" s="205" t="s">
        <v>84</v>
      </c>
      <c r="B78" s="205"/>
      <c r="E78" s="204"/>
      <c r="F78" s="204"/>
      <c r="G78" s="204"/>
    </row>
    <row r="79" spans="1:7" ht="15.75">
      <c r="A79" s="205" t="s">
        <v>85</v>
      </c>
      <c r="B79" s="205"/>
      <c r="E79" s="204"/>
      <c r="F79" s="204"/>
      <c r="G79" s="204"/>
    </row>
    <row r="80" spans="1:7" ht="15.75">
      <c r="A80" s="210"/>
      <c r="B80" s="210"/>
      <c r="E80" s="204"/>
      <c r="F80" s="204"/>
      <c r="G80" s="204"/>
    </row>
    <row r="81" spans="1:7" ht="15.75">
      <c r="A81" s="31"/>
      <c r="B81" s="32"/>
      <c r="E81" s="204"/>
      <c r="F81" s="204"/>
      <c r="G81" s="204"/>
    </row>
    <row r="82" spans="4:7" ht="15.75" customHeight="1">
      <c r="D82" s="204" t="s">
        <v>87</v>
      </c>
      <c r="E82" s="204"/>
      <c r="F82" s="204"/>
      <c r="G82" s="204"/>
    </row>
    <row r="83" spans="3:7" ht="15.75">
      <c r="C83" s="25"/>
      <c r="D83" s="25"/>
      <c r="E83" s="25"/>
      <c r="F83" s="25"/>
      <c r="G83" s="25"/>
    </row>
    <row r="84" spans="3:7" ht="15.75">
      <c r="C84" s="25"/>
      <c r="D84" s="25"/>
      <c r="E84" s="25"/>
      <c r="F84" s="25"/>
      <c r="G84" s="25"/>
    </row>
    <row r="85" spans="3:7" ht="15.75">
      <c r="C85" s="25"/>
      <c r="D85" s="25"/>
      <c r="E85" s="25"/>
      <c r="F85" s="25"/>
      <c r="G85" s="25"/>
    </row>
    <row r="86" spans="3:7" ht="15.75">
      <c r="C86" s="25"/>
      <c r="D86" s="25"/>
      <c r="E86" s="25"/>
      <c r="F86" s="25"/>
      <c r="G86" s="25"/>
    </row>
    <row r="87" spans="3:7" ht="15.75">
      <c r="C87" s="25"/>
      <c r="D87" s="25"/>
      <c r="E87" s="25"/>
      <c r="F87" s="25"/>
      <c r="G87" s="25"/>
    </row>
    <row r="88" spans="3:7" ht="15.75">
      <c r="C88" s="25"/>
      <c r="D88" s="25"/>
      <c r="E88" s="25"/>
      <c r="F88" s="25"/>
      <c r="G88" s="25"/>
    </row>
    <row r="89" spans="3:7" ht="15.75">
      <c r="C89" s="25"/>
      <c r="D89" s="25"/>
      <c r="E89" s="25"/>
      <c r="F89" s="25"/>
      <c r="G89" s="25"/>
    </row>
    <row r="90" spans="3:7" ht="15.75">
      <c r="C90" s="25"/>
      <c r="D90" s="25"/>
      <c r="E90" s="25"/>
      <c r="F90" s="25"/>
      <c r="G90" s="25"/>
    </row>
    <row r="91" spans="3:7" ht="15.75">
      <c r="C91" s="25"/>
      <c r="D91" s="25"/>
      <c r="E91" s="25"/>
      <c r="F91" s="25"/>
      <c r="G91" s="25"/>
    </row>
    <row r="92" spans="3:7" ht="15.75">
      <c r="C92" s="25"/>
      <c r="D92" s="25"/>
      <c r="E92" s="25"/>
      <c r="F92" s="25"/>
      <c r="G92" s="25"/>
    </row>
    <row r="93" spans="3:7" ht="15.75">
      <c r="C93" s="25"/>
      <c r="D93" s="25"/>
      <c r="E93" s="25"/>
      <c r="F93" s="25"/>
      <c r="G93" s="25"/>
    </row>
    <row r="94" spans="3:7" ht="15.75">
      <c r="C94" s="25"/>
      <c r="D94" s="25"/>
      <c r="E94" s="25"/>
      <c r="F94" s="25"/>
      <c r="G94" s="25"/>
    </row>
    <row r="95" spans="3:7" ht="15.75">
      <c r="C95" s="25"/>
      <c r="D95" s="25"/>
      <c r="E95" s="25"/>
      <c r="F95" s="25"/>
      <c r="G95" s="25"/>
    </row>
    <row r="96" spans="3:7" ht="15.75">
      <c r="C96" s="25"/>
      <c r="D96" s="25"/>
      <c r="E96" s="25"/>
      <c r="F96" s="25"/>
      <c r="G96" s="25"/>
    </row>
    <row r="97" spans="3:7" ht="15.75">
      <c r="C97" s="25"/>
      <c r="D97" s="25"/>
      <c r="E97" s="25"/>
      <c r="F97" s="25"/>
      <c r="G97" s="25"/>
    </row>
    <row r="98" spans="3:7" ht="15.75">
      <c r="C98" s="25"/>
      <c r="D98" s="25"/>
      <c r="E98" s="25"/>
      <c r="F98" s="25"/>
      <c r="G98" s="25"/>
    </row>
    <row r="99" spans="3:7" ht="15.75">
      <c r="C99" s="25"/>
      <c r="D99" s="25"/>
      <c r="E99" s="25"/>
      <c r="F99" s="25"/>
      <c r="G99" s="25"/>
    </row>
    <row r="100" spans="3:7" ht="15.75">
      <c r="C100" s="25"/>
      <c r="D100" s="25"/>
      <c r="E100" s="25"/>
      <c r="F100" s="25"/>
      <c r="G100" s="25"/>
    </row>
    <row r="101" spans="3:7" ht="15.75">
      <c r="C101" s="25"/>
      <c r="D101" s="25"/>
      <c r="E101" s="25"/>
      <c r="F101" s="25"/>
      <c r="G101" s="25"/>
    </row>
    <row r="102" spans="3:7" ht="15.75">
      <c r="C102" s="25"/>
      <c r="D102" s="25"/>
      <c r="E102" s="25"/>
      <c r="F102" s="25"/>
      <c r="G102" s="25"/>
    </row>
    <row r="103" spans="3:7" ht="15.75">
      <c r="C103" s="25"/>
      <c r="D103" s="25"/>
      <c r="E103" s="25"/>
      <c r="F103" s="25"/>
      <c r="G103" s="25"/>
    </row>
    <row r="104" spans="3:7" ht="15.75">
      <c r="C104" s="25"/>
      <c r="D104" s="25"/>
      <c r="E104" s="25"/>
      <c r="F104" s="25"/>
      <c r="G104" s="25"/>
    </row>
    <row r="105" spans="3:7" ht="15.75">
      <c r="C105" s="25"/>
      <c r="D105" s="25"/>
      <c r="E105" s="25"/>
      <c r="F105" s="25"/>
      <c r="G105" s="25"/>
    </row>
    <row r="106" spans="3:7" ht="15.75">
      <c r="C106" s="25"/>
      <c r="D106" s="25"/>
      <c r="E106" s="25"/>
      <c r="F106" s="25"/>
      <c r="G106" s="25"/>
    </row>
    <row r="107" spans="3:7" ht="15.75">
      <c r="C107" s="25"/>
      <c r="D107" s="25"/>
      <c r="E107" s="25"/>
      <c r="F107" s="25"/>
      <c r="G107" s="25"/>
    </row>
    <row r="108" spans="3:7" ht="15.75">
      <c r="C108" s="25"/>
      <c r="D108" s="25"/>
      <c r="E108" s="25"/>
      <c r="F108" s="25"/>
      <c r="G108" s="25"/>
    </row>
    <row r="109" spans="3:7" ht="15.75">
      <c r="C109" s="25"/>
      <c r="D109" s="25"/>
      <c r="E109" s="25"/>
      <c r="F109" s="25"/>
      <c r="G109" s="25"/>
    </row>
    <row r="110" spans="3:7" ht="15.75">
      <c r="C110" s="25"/>
      <c r="D110" s="25"/>
      <c r="E110" s="25"/>
      <c r="F110" s="25"/>
      <c r="G110" s="25"/>
    </row>
    <row r="111" spans="3:7" ht="15.75">
      <c r="C111" s="25"/>
      <c r="D111" s="25"/>
      <c r="E111" s="25"/>
      <c r="F111" s="25"/>
      <c r="G111" s="25"/>
    </row>
    <row r="112" spans="3:7" ht="15.75">
      <c r="C112" s="25"/>
      <c r="D112" s="25"/>
      <c r="E112" s="25"/>
      <c r="F112" s="25"/>
      <c r="G112" s="25"/>
    </row>
    <row r="113" spans="3:7" ht="15.75">
      <c r="C113" s="25"/>
      <c r="D113" s="25"/>
      <c r="E113" s="25"/>
      <c r="F113" s="25"/>
      <c r="G113" s="25"/>
    </row>
    <row r="114" spans="3:7" ht="15.75">
      <c r="C114" s="25"/>
      <c r="D114" s="25"/>
      <c r="E114" s="25"/>
      <c r="F114" s="25"/>
      <c r="G114" s="25"/>
    </row>
    <row r="115" spans="3:7" ht="15.75">
      <c r="C115" s="25"/>
      <c r="D115" s="25"/>
      <c r="E115" s="25"/>
      <c r="F115" s="25"/>
      <c r="G115" s="25"/>
    </row>
    <row r="116" spans="3:7" ht="15.75">
      <c r="C116" s="25"/>
      <c r="D116" s="25"/>
      <c r="E116" s="25"/>
      <c r="F116" s="25"/>
      <c r="G116" s="25"/>
    </row>
    <row r="117" spans="3:7" ht="15.75">
      <c r="C117" s="25"/>
      <c r="D117" s="25"/>
      <c r="E117" s="25"/>
      <c r="F117" s="25"/>
      <c r="G117" s="25"/>
    </row>
    <row r="118" spans="3:7" ht="15.75">
      <c r="C118" s="25"/>
      <c r="D118" s="25"/>
      <c r="E118" s="25"/>
      <c r="F118" s="25"/>
      <c r="G118" s="25"/>
    </row>
    <row r="119" spans="3:7" ht="15.75">
      <c r="C119" s="25"/>
      <c r="D119" s="25"/>
      <c r="E119" s="25"/>
      <c r="F119" s="25"/>
      <c r="G119" s="25"/>
    </row>
    <row r="120" spans="3:7" ht="15.75">
      <c r="C120" s="25"/>
      <c r="D120" s="25"/>
      <c r="E120" s="25"/>
      <c r="F120" s="25"/>
      <c r="G120" s="25"/>
    </row>
    <row r="121" spans="3:7" ht="15.75">
      <c r="C121" s="25"/>
      <c r="D121" s="25"/>
      <c r="E121" s="25"/>
      <c r="F121" s="25"/>
      <c r="G121" s="25"/>
    </row>
    <row r="122" spans="3:7" ht="15.75">
      <c r="C122" s="25"/>
      <c r="D122" s="25"/>
      <c r="E122" s="25"/>
      <c r="F122" s="25"/>
      <c r="G122" s="25"/>
    </row>
    <row r="123" spans="3:7" ht="15.75">
      <c r="C123" s="25"/>
      <c r="D123" s="25"/>
      <c r="E123" s="25"/>
      <c r="F123" s="25"/>
      <c r="G123" s="25"/>
    </row>
    <row r="124" spans="3:7" ht="15.75">
      <c r="C124" s="25"/>
      <c r="D124" s="25"/>
      <c r="E124" s="25"/>
      <c r="F124" s="25"/>
      <c r="G124" s="25"/>
    </row>
    <row r="125" spans="3:7" ht="15.75">
      <c r="C125" s="25"/>
      <c r="D125" s="25"/>
      <c r="E125" s="25"/>
      <c r="F125" s="25"/>
      <c r="G125" s="25"/>
    </row>
    <row r="126" spans="3:7" ht="15.75">
      <c r="C126" s="25"/>
      <c r="D126" s="25"/>
      <c r="E126" s="25"/>
      <c r="F126" s="25"/>
      <c r="G126" s="25"/>
    </row>
    <row r="127" spans="3:7" ht="15.75">
      <c r="C127" s="25"/>
      <c r="D127" s="25"/>
      <c r="E127" s="25"/>
      <c r="F127" s="25"/>
      <c r="G127" s="25"/>
    </row>
    <row r="128" spans="3:7" ht="15.75">
      <c r="C128" s="25"/>
      <c r="D128" s="25"/>
      <c r="E128" s="25"/>
      <c r="F128" s="25"/>
      <c r="G128" s="25"/>
    </row>
    <row r="129" spans="3:7" ht="15.75">
      <c r="C129" s="25"/>
      <c r="D129" s="25"/>
      <c r="E129" s="25"/>
      <c r="F129" s="25"/>
      <c r="G129" s="25"/>
    </row>
    <row r="130" spans="3:7" ht="15.75">
      <c r="C130" s="25"/>
      <c r="D130" s="25"/>
      <c r="E130" s="25"/>
      <c r="F130" s="25"/>
      <c r="G130" s="25"/>
    </row>
    <row r="131" spans="3:7" ht="15.75">
      <c r="C131" s="25"/>
      <c r="D131" s="25"/>
      <c r="E131" s="25"/>
      <c r="F131" s="25"/>
      <c r="G131" s="25"/>
    </row>
    <row r="132" spans="3:7" ht="15.75">
      <c r="C132" s="25"/>
      <c r="D132" s="25"/>
      <c r="E132" s="25"/>
      <c r="F132" s="25"/>
      <c r="G132" s="25"/>
    </row>
    <row r="133" spans="3:7" ht="15.75">
      <c r="C133" s="25"/>
      <c r="D133" s="25"/>
      <c r="E133" s="25"/>
      <c r="F133" s="25"/>
      <c r="G133" s="25"/>
    </row>
    <row r="134" spans="3:7" ht="15.75">
      <c r="C134" s="25"/>
      <c r="D134" s="25"/>
      <c r="E134" s="25"/>
      <c r="F134" s="25"/>
      <c r="G134" s="25"/>
    </row>
    <row r="135" spans="3:7" ht="15.75">
      <c r="C135" s="25"/>
      <c r="D135" s="25"/>
      <c r="E135" s="25"/>
      <c r="F135" s="25"/>
      <c r="G135" s="25"/>
    </row>
    <row r="136" spans="3:7" ht="15.75">
      <c r="C136" s="25"/>
      <c r="D136" s="25"/>
      <c r="E136" s="25"/>
      <c r="F136" s="25"/>
      <c r="G136" s="25"/>
    </row>
    <row r="137" spans="3:7" ht="15.75">
      <c r="C137" s="25"/>
      <c r="D137" s="25"/>
      <c r="E137" s="25"/>
      <c r="F137" s="25"/>
      <c r="G137" s="25"/>
    </row>
    <row r="138" spans="3:7" ht="15.75">
      <c r="C138" s="25"/>
      <c r="D138" s="25"/>
      <c r="E138" s="25"/>
      <c r="F138" s="25"/>
      <c r="G138" s="25"/>
    </row>
    <row r="139" spans="3:7" ht="15.75">
      <c r="C139" s="25"/>
      <c r="D139" s="25"/>
      <c r="E139" s="25"/>
      <c r="F139" s="25"/>
      <c r="G139" s="25"/>
    </row>
    <row r="140" spans="3:7" ht="15.75">
      <c r="C140" s="25"/>
      <c r="D140" s="25"/>
      <c r="E140" s="25"/>
      <c r="F140" s="25"/>
      <c r="G140" s="25"/>
    </row>
    <row r="141" spans="3:7" ht="15.75">
      <c r="C141" s="25"/>
      <c r="D141" s="25"/>
      <c r="E141" s="25"/>
      <c r="F141" s="25"/>
      <c r="G141" s="25"/>
    </row>
    <row r="142" spans="3:7" ht="15.75">
      <c r="C142" s="25"/>
      <c r="D142" s="25"/>
      <c r="E142" s="25"/>
      <c r="F142" s="25"/>
      <c r="G142" s="25"/>
    </row>
    <row r="143" spans="3:7" ht="15.75">
      <c r="C143" s="25"/>
      <c r="D143" s="25"/>
      <c r="E143" s="25"/>
      <c r="F143" s="25"/>
      <c r="G143" s="25"/>
    </row>
    <row r="144" spans="3:7" ht="15.75">
      <c r="C144" s="25"/>
      <c r="D144" s="25"/>
      <c r="E144" s="25"/>
      <c r="F144" s="25"/>
      <c r="G144" s="25"/>
    </row>
    <row r="145" spans="3:7" ht="15.75">
      <c r="C145" s="25"/>
      <c r="D145" s="25"/>
      <c r="E145" s="25"/>
      <c r="F145" s="25"/>
      <c r="G145" s="25"/>
    </row>
    <row r="146" spans="3:7" ht="15.75">
      <c r="C146" s="25"/>
      <c r="D146" s="25"/>
      <c r="E146" s="25"/>
      <c r="F146" s="25"/>
      <c r="G146" s="25"/>
    </row>
    <row r="147" spans="3:7" ht="15.75">
      <c r="C147" s="25"/>
      <c r="D147" s="25"/>
      <c r="E147" s="25"/>
      <c r="F147" s="25"/>
      <c r="G147" s="25"/>
    </row>
    <row r="148" spans="3:7" ht="15.75">
      <c r="C148" s="25"/>
      <c r="D148" s="25"/>
      <c r="E148" s="25"/>
      <c r="F148" s="25"/>
      <c r="G148" s="25"/>
    </row>
    <row r="149" spans="3:7" ht="15.75">
      <c r="C149" s="25"/>
      <c r="D149" s="25"/>
      <c r="E149" s="25"/>
      <c r="F149" s="25"/>
      <c r="G149" s="25"/>
    </row>
    <row r="150" spans="3:7" ht="15.75">
      <c r="C150" s="25"/>
      <c r="D150" s="25"/>
      <c r="E150" s="25"/>
      <c r="F150" s="25"/>
      <c r="G150" s="25"/>
    </row>
    <row r="151" spans="3:7" ht="15.75">
      <c r="C151" s="25"/>
      <c r="D151" s="25"/>
      <c r="E151" s="25"/>
      <c r="F151" s="25"/>
      <c r="G151" s="25"/>
    </row>
    <row r="152" spans="3:7" ht="15.75">
      <c r="C152" s="25"/>
      <c r="D152" s="25"/>
      <c r="E152" s="25"/>
      <c r="F152" s="25"/>
      <c r="G152" s="25"/>
    </row>
    <row r="153" spans="3:7" ht="15.75">
      <c r="C153" s="25"/>
      <c r="D153" s="25"/>
      <c r="E153" s="25"/>
      <c r="F153" s="25"/>
      <c r="G153" s="25"/>
    </row>
    <row r="154" spans="3:7" ht="15.75">
      <c r="C154" s="25"/>
      <c r="D154" s="25"/>
      <c r="E154" s="25"/>
      <c r="F154" s="25"/>
      <c r="G154" s="25"/>
    </row>
    <row r="155" spans="3:7" ht="15.75">
      <c r="C155" s="25"/>
      <c r="D155" s="25"/>
      <c r="E155" s="25"/>
      <c r="F155" s="25"/>
      <c r="G155" s="25"/>
    </row>
    <row r="156" spans="3:7" ht="15.75">
      <c r="C156" s="25"/>
      <c r="D156" s="25"/>
      <c r="E156" s="25"/>
      <c r="F156" s="25"/>
      <c r="G156" s="25"/>
    </row>
    <row r="157" spans="3:7" ht="15.75">
      <c r="C157" s="25"/>
      <c r="D157" s="25"/>
      <c r="E157" s="25"/>
      <c r="F157" s="25"/>
      <c r="G157" s="25"/>
    </row>
    <row r="158" spans="3:7" ht="15.75">
      <c r="C158" s="25"/>
      <c r="D158" s="25"/>
      <c r="E158" s="25"/>
      <c r="F158" s="25"/>
      <c r="G158" s="25"/>
    </row>
    <row r="159" spans="3:7" ht="15.75">
      <c r="C159" s="25"/>
      <c r="D159" s="25"/>
      <c r="E159" s="25"/>
      <c r="F159" s="25"/>
      <c r="G159" s="25"/>
    </row>
    <row r="160" spans="3:7" ht="15.75">
      <c r="C160" s="25"/>
      <c r="D160" s="25"/>
      <c r="E160" s="25"/>
      <c r="F160" s="25"/>
      <c r="G160" s="25"/>
    </row>
    <row r="161" spans="3:7" ht="15.75">
      <c r="C161" s="25"/>
      <c r="D161" s="25"/>
      <c r="E161" s="25"/>
      <c r="F161" s="25"/>
      <c r="G161" s="25"/>
    </row>
    <row r="162" spans="3:7" ht="15.75">
      <c r="C162" s="25"/>
      <c r="D162" s="25"/>
      <c r="E162" s="25"/>
      <c r="F162" s="25"/>
      <c r="G162" s="25"/>
    </row>
    <row r="163" spans="3:7" ht="15.75">
      <c r="C163" s="25"/>
      <c r="D163" s="25"/>
      <c r="E163" s="25"/>
      <c r="F163" s="25"/>
      <c r="G163" s="25"/>
    </row>
    <row r="164" spans="3:7" ht="15.75">
      <c r="C164" s="25"/>
      <c r="D164" s="25"/>
      <c r="E164" s="25"/>
      <c r="F164" s="25"/>
      <c r="G164" s="25"/>
    </row>
    <row r="165" spans="3:7" ht="15.75">
      <c r="C165" s="25"/>
      <c r="D165" s="25"/>
      <c r="E165" s="25"/>
      <c r="F165" s="25"/>
      <c r="G165" s="25"/>
    </row>
    <row r="166" spans="3:7" ht="15.75">
      <c r="C166" s="25"/>
      <c r="D166" s="25"/>
      <c r="E166" s="25"/>
      <c r="F166" s="25"/>
      <c r="G166" s="25"/>
    </row>
    <row r="167" spans="3:7" ht="15.75">
      <c r="C167" s="25"/>
      <c r="D167" s="25"/>
      <c r="E167" s="25"/>
      <c r="F167" s="25"/>
      <c r="G167" s="25"/>
    </row>
    <row r="168" spans="3:7" ht="15.75">
      <c r="C168" s="25"/>
      <c r="D168" s="25"/>
      <c r="E168" s="25"/>
      <c r="F168" s="25"/>
      <c r="G168" s="25"/>
    </row>
    <row r="169" spans="3:7" ht="15.75">
      <c r="C169" s="25"/>
      <c r="D169" s="25"/>
      <c r="E169" s="25"/>
      <c r="F169" s="25"/>
      <c r="G169" s="25"/>
    </row>
    <row r="170" spans="3:7" ht="15.75">
      <c r="C170" s="25"/>
      <c r="D170" s="25"/>
      <c r="E170" s="25"/>
      <c r="F170" s="25"/>
      <c r="G170" s="25"/>
    </row>
    <row r="171" spans="3:7" ht="15.75">
      <c r="C171" s="25"/>
      <c r="D171" s="25"/>
      <c r="E171" s="25"/>
      <c r="F171" s="25"/>
      <c r="G171" s="25"/>
    </row>
    <row r="172" spans="3:7" ht="15.75">
      <c r="C172" s="25"/>
      <c r="D172" s="25"/>
      <c r="E172" s="25"/>
      <c r="F172" s="25"/>
      <c r="G172" s="25"/>
    </row>
    <row r="173" spans="3:7" ht="15.75">
      <c r="C173" s="25"/>
      <c r="D173" s="25"/>
      <c r="E173" s="25"/>
      <c r="F173" s="25"/>
      <c r="G173" s="25"/>
    </row>
    <row r="174" spans="3:7" ht="15.75">
      <c r="C174" s="25"/>
      <c r="D174" s="25"/>
      <c r="E174" s="25"/>
      <c r="F174" s="25"/>
      <c r="G174" s="25"/>
    </row>
    <row r="175" spans="3:7" ht="15.75">
      <c r="C175" s="25"/>
      <c r="D175" s="25"/>
      <c r="E175" s="25"/>
      <c r="F175" s="25"/>
      <c r="G175" s="25"/>
    </row>
    <row r="176" spans="3:7" ht="15.75">
      <c r="C176" s="25"/>
      <c r="D176" s="25"/>
      <c r="E176" s="25"/>
      <c r="F176" s="25"/>
      <c r="G176" s="25"/>
    </row>
    <row r="177" spans="3:7" ht="15.75">
      <c r="C177" s="25"/>
      <c r="D177" s="25"/>
      <c r="E177" s="25"/>
      <c r="F177" s="25"/>
      <c r="G177" s="25"/>
    </row>
    <row r="178" spans="3:7" ht="15.75">
      <c r="C178" s="25"/>
      <c r="D178" s="25"/>
      <c r="E178" s="25"/>
      <c r="F178" s="25"/>
      <c r="G178" s="25"/>
    </row>
    <row r="179" spans="3:7" ht="15.75">
      <c r="C179" s="25"/>
      <c r="D179" s="25"/>
      <c r="E179" s="25"/>
      <c r="F179" s="25"/>
      <c r="G179" s="25"/>
    </row>
    <row r="180" spans="3:7" ht="15.75">
      <c r="C180" s="25"/>
      <c r="D180" s="25"/>
      <c r="E180" s="25"/>
      <c r="F180" s="25"/>
      <c r="G180" s="25"/>
    </row>
    <row r="181" spans="3:7" ht="15.75">
      <c r="C181" s="25"/>
      <c r="D181" s="25"/>
      <c r="E181" s="25"/>
      <c r="F181" s="25"/>
      <c r="G181" s="25"/>
    </row>
    <row r="182" spans="3:7" ht="15.75">
      <c r="C182" s="25"/>
      <c r="D182" s="25"/>
      <c r="E182" s="25"/>
      <c r="F182" s="25"/>
      <c r="G182" s="25"/>
    </row>
    <row r="183" spans="3:7" ht="15.75">
      <c r="C183" s="25"/>
      <c r="D183" s="25"/>
      <c r="E183" s="25"/>
      <c r="F183" s="25"/>
      <c r="G183" s="25"/>
    </row>
    <row r="184" spans="3:7" ht="15.75">
      <c r="C184" s="25"/>
      <c r="D184" s="25"/>
      <c r="E184" s="25"/>
      <c r="F184" s="25"/>
      <c r="G184" s="25"/>
    </row>
    <row r="185" spans="3:7" ht="15.75">
      <c r="C185" s="25"/>
      <c r="D185" s="25"/>
      <c r="E185" s="25"/>
      <c r="F185" s="25"/>
      <c r="G185" s="25"/>
    </row>
    <row r="186" spans="3:7" ht="15.75">
      <c r="C186" s="25"/>
      <c r="D186" s="25"/>
      <c r="E186" s="25"/>
      <c r="F186" s="25"/>
      <c r="G186" s="25"/>
    </row>
    <row r="187" spans="3:7" ht="15.75">
      <c r="C187" s="25"/>
      <c r="D187" s="25"/>
      <c r="E187" s="25"/>
      <c r="F187" s="25"/>
      <c r="G187" s="25"/>
    </row>
  </sheetData>
  <sheetProtection/>
  <mergeCells count="19">
    <mergeCell ref="D76:G76"/>
    <mergeCell ref="D82:G82"/>
    <mergeCell ref="A79:B79"/>
    <mergeCell ref="E79:G79"/>
    <mergeCell ref="A80:B80"/>
    <mergeCell ref="E80:G80"/>
    <mergeCell ref="E81:G81"/>
    <mergeCell ref="A76:B76"/>
    <mergeCell ref="A77:B77"/>
    <mergeCell ref="A2:B2"/>
    <mergeCell ref="C2:G2"/>
    <mergeCell ref="E1:G1"/>
    <mergeCell ref="E77:G77"/>
    <mergeCell ref="A78:B78"/>
    <mergeCell ref="E78:G78"/>
    <mergeCell ref="A4:G4"/>
    <mergeCell ref="F5:G5"/>
    <mergeCell ref="A3:G3"/>
    <mergeCell ref="D75:G75"/>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78"/>
  <sheetViews>
    <sheetView zoomScalePageLayoutView="0" workbookViewId="0" topLeftCell="A6">
      <pane xSplit="2" ySplit="1" topLeftCell="C50" activePane="bottomRight" state="frozen"/>
      <selection pane="topLeft" activeCell="A6" sqref="A6"/>
      <selection pane="topRight" activeCell="C6" sqref="C6"/>
      <selection pane="bottomLeft" activeCell="A7" sqref="A7"/>
      <selection pane="bottomRight" activeCell="D66" sqref="D66"/>
    </sheetView>
  </sheetViews>
  <sheetFormatPr defaultColWidth="8.88671875" defaultRowHeight="18.75"/>
  <cols>
    <col min="1" max="1" width="3.6640625" style="7" customWidth="1"/>
    <col min="2" max="2" width="23.77734375" style="2" customWidth="1"/>
    <col min="3" max="4" width="9.4453125" style="2" customWidth="1"/>
    <col min="5" max="5" width="8.99609375" style="2" bestFit="1" customWidth="1"/>
    <col min="6" max="6" width="8.88671875" style="2" customWidth="1"/>
    <col min="7" max="7" width="6.6640625" style="2" customWidth="1"/>
    <col min="8" max="16384" width="8.88671875" style="2" customWidth="1"/>
  </cols>
  <sheetData>
    <row r="1" spans="1:7" s="34" customFormat="1" ht="12.75">
      <c r="A1" s="33"/>
      <c r="E1" s="203" t="s">
        <v>89</v>
      </c>
      <c r="F1" s="203"/>
      <c r="G1" s="203"/>
    </row>
    <row r="2" spans="1:7" ht="38.25" customHeight="1">
      <c r="A2" s="201" t="s">
        <v>88</v>
      </c>
      <c r="B2" s="201"/>
      <c r="C2" s="202" t="s">
        <v>41</v>
      </c>
      <c r="D2" s="202"/>
      <c r="E2" s="202"/>
      <c r="F2" s="202"/>
      <c r="G2" s="202"/>
    </row>
    <row r="3" spans="1:7" ht="37.5" customHeight="1">
      <c r="A3" s="208" t="s">
        <v>42</v>
      </c>
      <c r="B3" s="208"/>
      <c r="C3" s="208"/>
      <c r="D3" s="208"/>
      <c r="E3" s="208"/>
      <c r="F3" s="208"/>
      <c r="G3" s="208"/>
    </row>
    <row r="4" spans="1:7" ht="45" customHeight="1">
      <c r="A4" s="206" t="s">
        <v>92</v>
      </c>
      <c r="B4" s="206"/>
      <c r="C4" s="206"/>
      <c r="D4" s="206"/>
      <c r="E4" s="206"/>
      <c r="F4" s="206"/>
      <c r="G4" s="206"/>
    </row>
    <row r="5" spans="6:7" ht="15.75">
      <c r="F5" s="207" t="s">
        <v>40</v>
      </c>
      <c r="G5" s="207"/>
    </row>
    <row r="6" spans="1:7" s="12" customFormat="1" ht="47.25">
      <c r="A6" s="26" t="s">
        <v>0</v>
      </c>
      <c r="B6" s="26" t="s">
        <v>2</v>
      </c>
      <c r="C6" s="26" t="s">
        <v>94</v>
      </c>
      <c r="D6" s="26" t="s">
        <v>93</v>
      </c>
      <c r="E6" s="26" t="s">
        <v>95</v>
      </c>
      <c r="F6" s="26" t="s">
        <v>96</v>
      </c>
      <c r="G6" s="26" t="s">
        <v>1</v>
      </c>
    </row>
    <row r="7" spans="1:7" ht="15.75">
      <c r="A7" s="5"/>
      <c r="B7" s="8" t="s">
        <v>3</v>
      </c>
      <c r="C7" s="23">
        <f>C19+C21+C66</f>
        <v>14494.27</v>
      </c>
      <c r="D7" s="23">
        <f>D19+D21+D66</f>
        <v>13591.52</v>
      </c>
      <c r="E7" s="23">
        <f>E19+E21+E66</f>
        <v>4664.78</v>
      </c>
      <c r="F7" s="23">
        <f>F19+F21+F66</f>
        <v>4663.179999999999</v>
      </c>
      <c r="G7" s="14"/>
    </row>
    <row r="8" spans="1:7" ht="15.75">
      <c r="A8" s="5" t="s">
        <v>4</v>
      </c>
      <c r="B8" s="9" t="s">
        <v>5</v>
      </c>
      <c r="C8" s="14"/>
      <c r="D8" s="14"/>
      <c r="E8" s="14"/>
      <c r="F8" s="14"/>
      <c r="G8" s="14"/>
    </row>
    <row r="9" spans="1:7" ht="15.75">
      <c r="A9" s="5">
        <v>1</v>
      </c>
      <c r="B9" s="3" t="s">
        <v>6</v>
      </c>
      <c r="C9" s="14"/>
      <c r="D9" s="14"/>
      <c r="E9" s="14"/>
      <c r="F9" s="14"/>
      <c r="G9" s="14"/>
    </row>
    <row r="10" spans="1:7" ht="15.75">
      <c r="A10" s="5"/>
      <c r="B10" s="8"/>
      <c r="C10" s="14"/>
      <c r="D10" s="14"/>
      <c r="E10" s="14"/>
      <c r="F10" s="14"/>
      <c r="G10" s="14"/>
    </row>
    <row r="11" spans="1:7" ht="15.75">
      <c r="A11" s="4" t="s">
        <v>7</v>
      </c>
      <c r="B11" s="9" t="s">
        <v>8</v>
      </c>
      <c r="C11" s="14"/>
      <c r="D11" s="14"/>
      <c r="E11" s="14"/>
      <c r="F11" s="14"/>
      <c r="G11" s="14"/>
    </row>
    <row r="12" spans="1:7" ht="15.75">
      <c r="A12" s="5">
        <v>1</v>
      </c>
      <c r="B12" s="3" t="s">
        <v>6</v>
      </c>
      <c r="C12" s="14"/>
      <c r="D12" s="14"/>
      <c r="E12" s="14"/>
      <c r="F12" s="14"/>
      <c r="G12" s="14"/>
    </row>
    <row r="13" spans="1:7" ht="15.75">
      <c r="A13" s="5"/>
      <c r="B13" s="3"/>
      <c r="C13" s="14"/>
      <c r="D13" s="14"/>
      <c r="E13" s="14"/>
      <c r="F13" s="14"/>
      <c r="G13" s="14"/>
    </row>
    <row r="14" spans="1:7" ht="15.75">
      <c r="A14" s="4" t="s">
        <v>9</v>
      </c>
      <c r="B14" s="9" t="s">
        <v>10</v>
      </c>
      <c r="C14" s="14"/>
      <c r="D14" s="14"/>
      <c r="E14" s="14"/>
      <c r="F14" s="14"/>
      <c r="G14" s="14"/>
    </row>
    <row r="15" spans="1:7" ht="15.75">
      <c r="A15" s="6" t="s">
        <v>11</v>
      </c>
      <c r="B15" s="10" t="s">
        <v>12</v>
      </c>
      <c r="C15" s="14"/>
      <c r="D15" s="14"/>
      <c r="E15" s="14"/>
      <c r="F15" s="14"/>
      <c r="G15" s="14"/>
    </row>
    <row r="16" spans="1:7" ht="15.75">
      <c r="A16" s="5">
        <v>1</v>
      </c>
      <c r="B16" s="3" t="s">
        <v>6</v>
      </c>
      <c r="C16" s="14"/>
      <c r="D16" s="14"/>
      <c r="E16" s="14"/>
      <c r="F16" s="14"/>
      <c r="G16" s="14"/>
    </row>
    <row r="17" spans="1:7" ht="15.75">
      <c r="A17" s="5"/>
      <c r="B17" s="3"/>
      <c r="C17" s="14"/>
      <c r="D17" s="14"/>
      <c r="E17" s="14"/>
      <c r="F17" s="14"/>
      <c r="G17" s="14"/>
    </row>
    <row r="18" spans="1:7" ht="15.75">
      <c r="A18" s="6" t="s">
        <v>13</v>
      </c>
      <c r="B18" s="10" t="s">
        <v>14</v>
      </c>
      <c r="C18" s="14"/>
      <c r="D18" s="14"/>
      <c r="E18" s="14"/>
      <c r="F18" s="14"/>
      <c r="G18" s="14"/>
    </row>
    <row r="19" spans="1:7" ht="15.75">
      <c r="A19" s="5">
        <v>1</v>
      </c>
      <c r="B19" s="3" t="s">
        <v>6</v>
      </c>
      <c r="C19" s="14"/>
      <c r="D19" s="14"/>
      <c r="E19" s="14"/>
      <c r="F19" s="14"/>
      <c r="G19" s="14"/>
    </row>
    <row r="20" spans="1:7" ht="15.75">
      <c r="A20" s="6" t="s">
        <v>15</v>
      </c>
      <c r="B20" s="10" t="s">
        <v>16</v>
      </c>
      <c r="C20" s="14"/>
      <c r="D20" s="14"/>
      <c r="E20" s="14"/>
      <c r="F20" s="14"/>
      <c r="G20" s="14"/>
    </row>
    <row r="21" spans="1:7" s="24" customFormat="1" ht="15.75">
      <c r="A21" s="21">
        <v>1</v>
      </c>
      <c r="B21" s="22" t="s">
        <v>17</v>
      </c>
      <c r="C21" s="23">
        <f>SUM(C22:C64)</f>
        <v>4700.3</v>
      </c>
      <c r="D21" s="23">
        <f>SUM(D22:D64)</f>
        <v>13591.52</v>
      </c>
      <c r="E21" s="23">
        <f>SUM(E22:E64)</f>
        <v>4664.78</v>
      </c>
      <c r="F21" s="23">
        <f>SUM(F22:F64)</f>
        <v>4663.179999999999</v>
      </c>
      <c r="G21" s="23"/>
    </row>
    <row r="22" spans="1:7" ht="78.75">
      <c r="A22" s="1" t="s">
        <v>29</v>
      </c>
      <c r="B22" s="11" t="s">
        <v>43</v>
      </c>
      <c r="C22" s="16">
        <v>49.47</v>
      </c>
      <c r="D22" s="15"/>
      <c r="E22" s="15">
        <v>48.48</v>
      </c>
      <c r="F22" s="15">
        <f>E22</f>
        <v>48.48</v>
      </c>
      <c r="G22" s="36" t="s">
        <v>102</v>
      </c>
    </row>
    <row r="23" spans="1:7" ht="31.5">
      <c r="A23" s="1"/>
      <c r="B23" s="48" t="s">
        <v>140</v>
      </c>
      <c r="C23" s="16"/>
      <c r="D23" s="15">
        <v>48.48</v>
      </c>
      <c r="E23" s="15"/>
      <c r="F23" s="15"/>
      <c r="G23" s="36"/>
    </row>
    <row r="24" spans="1:7" ht="31.5">
      <c r="A24" s="1"/>
      <c r="B24" s="48" t="s">
        <v>141</v>
      </c>
      <c r="C24" s="16"/>
      <c r="D24" s="15">
        <v>49.47</v>
      </c>
      <c r="E24" s="15"/>
      <c r="F24" s="15"/>
      <c r="G24" s="36"/>
    </row>
    <row r="25" spans="1:7" ht="31.5">
      <c r="A25" s="1"/>
      <c r="B25" s="48" t="s">
        <v>142</v>
      </c>
      <c r="C25" s="16"/>
      <c r="D25" s="15">
        <v>49.47</v>
      </c>
      <c r="E25" s="15"/>
      <c r="F25" s="15"/>
      <c r="G25" s="36"/>
    </row>
    <row r="26" spans="1:7" ht="47.25">
      <c r="A26" s="1" t="s">
        <v>30</v>
      </c>
      <c r="B26" s="11" t="s">
        <v>44</v>
      </c>
      <c r="C26" s="16">
        <v>97.89</v>
      </c>
      <c r="D26" s="15"/>
      <c r="E26" s="15">
        <v>97.89</v>
      </c>
      <c r="F26" s="15">
        <f>E26</f>
        <v>97.89</v>
      </c>
      <c r="G26" s="36" t="s">
        <v>102</v>
      </c>
    </row>
    <row r="27" spans="1:7" ht="31.5">
      <c r="A27" s="1"/>
      <c r="B27" s="48" t="s">
        <v>140</v>
      </c>
      <c r="C27" s="16"/>
      <c r="D27" s="15">
        <v>97.89</v>
      </c>
      <c r="E27" s="15"/>
      <c r="F27" s="15"/>
      <c r="G27" s="36"/>
    </row>
    <row r="28" spans="1:7" ht="63">
      <c r="A28" s="1" t="s">
        <v>31</v>
      </c>
      <c r="B28" s="11" t="s">
        <v>45</v>
      </c>
      <c r="C28" s="16">
        <v>46.35</v>
      </c>
      <c r="D28" s="15"/>
      <c r="E28" s="15">
        <v>46.35</v>
      </c>
      <c r="F28" s="15">
        <f>E28</f>
        <v>46.35</v>
      </c>
      <c r="G28" s="36" t="s">
        <v>102</v>
      </c>
    </row>
    <row r="29" spans="1:7" ht="31.5">
      <c r="A29" s="1"/>
      <c r="B29" s="48" t="s">
        <v>140</v>
      </c>
      <c r="C29" s="16"/>
      <c r="D29" s="15">
        <v>46.35</v>
      </c>
      <c r="E29" s="15"/>
      <c r="F29" s="15"/>
      <c r="G29" s="36"/>
    </row>
    <row r="30" spans="1:7" ht="63">
      <c r="A30" s="1" t="s">
        <v>32</v>
      </c>
      <c r="B30" s="11" t="s">
        <v>46</v>
      </c>
      <c r="C30" s="16">
        <v>318.4</v>
      </c>
      <c r="D30" s="15"/>
      <c r="E30" s="15">
        <f>D31</f>
        <v>320</v>
      </c>
      <c r="F30" s="15">
        <v>318.4</v>
      </c>
      <c r="G30" s="36" t="s">
        <v>102</v>
      </c>
    </row>
    <row r="31" spans="1:7" ht="45">
      <c r="A31" s="1"/>
      <c r="B31" s="37" t="s">
        <v>145</v>
      </c>
      <c r="C31" s="16"/>
      <c r="D31" s="15">
        <v>320</v>
      </c>
      <c r="E31" s="15"/>
      <c r="F31" s="15"/>
      <c r="G31" s="38" t="s">
        <v>146</v>
      </c>
    </row>
    <row r="32" spans="1:7" ht="31.5">
      <c r="A32" s="1"/>
      <c r="B32" s="37" t="s">
        <v>143</v>
      </c>
      <c r="C32" s="16"/>
      <c r="D32" s="15">
        <v>320.05</v>
      </c>
      <c r="E32" s="15"/>
      <c r="F32" s="15"/>
      <c r="G32" s="36"/>
    </row>
    <row r="33" spans="1:7" ht="31.5">
      <c r="A33" s="1"/>
      <c r="B33" s="37" t="s">
        <v>144</v>
      </c>
      <c r="C33" s="16"/>
      <c r="D33" s="15">
        <v>502.54</v>
      </c>
      <c r="E33" s="15"/>
      <c r="F33" s="15"/>
      <c r="G33" s="36"/>
    </row>
    <row r="34" spans="1:7" ht="63">
      <c r="A34" s="1" t="s">
        <v>33</v>
      </c>
      <c r="B34" s="11" t="s">
        <v>47</v>
      </c>
      <c r="C34" s="16">
        <v>3290.42</v>
      </c>
      <c r="D34" s="15"/>
      <c r="E34" s="15">
        <v>3255.08</v>
      </c>
      <c r="F34" s="15">
        <f>E34</f>
        <v>3255.08</v>
      </c>
      <c r="G34" s="36" t="s">
        <v>104</v>
      </c>
    </row>
    <row r="35" spans="1:7" ht="31.5">
      <c r="A35" s="1"/>
      <c r="B35" s="37" t="s">
        <v>123</v>
      </c>
      <c r="C35" s="16"/>
      <c r="D35" s="15">
        <v>3255.08</v>
      </c>
      <c r="E35" s="15"/>
      <c r="F35" s="15"/>
      <c r="G35" s="36"/>
    </row>
    <row r="36" spans="1:7" ht="31.5">
      <c r="A36" s="1"/>
      <c r="B36" s="37" t="s">
        <v>147</v>
      </c>
      <c r="C36" s="16"/>
      <c r="D36" s="15">
        <v>3270.28</v>
      </c>
      <c r="E36" s="15"/>
      <c r="F36" s="15"/>
      <c r="G36" s="36"/>
    </row>
    <row r="37" spans="1:7" ht="15.75">
      <c r="A37" s="1"/>
      <c r="B37" s="37" t="s">
        <v>148</v>
      </c>
      <c r="C37" s="16"/>
      <c r="D37" s="15">
        <v>3285.13</v>
      </c>
      <c r="E37" s="15"/>
      <c r="F37" s="15"/>
      <c r="G37" s="36"/>
    </row>
    <row r="38" spans="1:7" ht="47.25">
      <c r="A38" s="1" t="s">
        <v>34</v>
      </c>
      <c r="B38" s="13" t="s">
        <v>149</v>
      </c>
      <c r="C38" s="17">
        <v>78.84</v>
      </c>
      <c r="D38" s="15"/>
      <c r="E38" s="15">
        <v>78.84</v>
      </c>
      <c r="F38" s="15">
        <f>E38</f>
        <v>78.84</v>
      </c>
      <c r="G38" s="36" t="s">
        <v>102</v>
      </c>
    </row>
    <row r="39" spans="1:7" ht="15.75">
      <c r="A39" s="1"/>
      <c r="B39" s="49" t="s">
        <v>150</v>
      </c>
      <c r="C39" s="17"/>
      <c r="D39" s="15">
        <v>78.84</v>
      </c>
      <c r="E39" s="15"/>
      <c r="F39" s="15"/>
      <c r="G39" s="36"/>
    </row>
    <row r="40" spans="1:7" ht="31.5">
      <c r="A40" s="1"/>
      <c r="B40" s="49" t="s">
        <v>151</v>
      </c>
      <c r="C40" s="17"/>
      <c r="D40" s="15">
        <v>80.6</v>
      </c>
      <c r="E40" s="15"/>
      <c r="F40" s="15"/>
      <c r="G40" s="36"/>
    </row>
    <row r="41" spans="1:7" ht="31.5">
      <c r="A41" s="1"/>
      <c r="B41" s="49" t="s">
        <v>152</v>
      </c>
      <c r="C41" s="17"/>
      <c r="D41" s="15">
        <v>80.8</v>
      </c>
      <c r="E41" s="15"/>
      <c r="F41" s="15"/>
      <c r="G41" s="36"/>
    </row>
    <row r="42" spans="1:7" ht="47.25">
      <c r="A42" s="1" t="s">
        <v>35</v>
      </c>
      <c r="B42" s="11" t="s">
        <v>48</v>
      </c>
      <c r="C42" s="16">
        <v>76.58</v>
      </c>
      <c r="D42" s="15"/>
      <c r="E42" s="15">
        <v>76.58</v>
      </c>
      <c r="F42" s="15">
        <f>E42</f>
        <v>76.58</v>
      </c>
      <c r="G42" s="36" t="s">
        <v>102</v>
      </c>
    </row>
    <row r="43" spans="1:7" ht="47.25">
      <c r="A43" s="1"/>
      <c r="B43" s="37" t="s">
        <v>153</v>
      </c>
      <c r="C43" s="16"/>
      <c r="D43" s="15">
        <v>76.58</v>
      </c>
      <c r="E43" s="15"/>
      <c r="F43" s="15"/>
      <c r="G43" s="36"/>
    </row>
    <row r="44" spans="1:7" ht="31.5">
      <c r="A44" s="1"/>
      <c r="B44" s="37" t="s">
        <v>155</v>
      </c>
      <c r="C44" s="16"/>
      <c r="D44" s="15">
        <v>79.9</v>
      </c>
      <c r="E44" s="15"/>
      <c r="F44" s="15"/>
      <c r="G44" s="36"/>
    </row>
    <row r="45" spans="1:7" ht="47.25">
      <c r="A45" s="1"/>
      <c r="B45" s="37" t="s">
        <v>154</v>
      </c>
      <c r="C45" s="16"/>
      <c r="D45" s="15">
        <v>80.68</v>
      </c>
      <c r="E45" s="15"/>
      <c r="F45" s="15"/>
      <c r="G45" s="36"/>
    </row>
    <row r="46" spans="1:7" ht="63">
      <c r="A46" s="1" t="s">
        <v>36</v>
      </c>
      <c r="B46" s="35" t="s">
        <v>100</v>
      </c>
      <c r="C46" s="16">
        <v>299.94</v>
      </c>
      <c r="D46" s="15"/>
      <c r="E46" s="15">
        <v>299.15</v>
      </c>
      <c r="F46" s="15">
        <f>E46</f>
        <v>299.15</v>
      </c>
      <c r="G46" s="36" t="s">
        <v>103</v>
      </c>
    </row>
    <row r="47" spans="1:7" ht="47.25">
      <c r="A47" s="1"/>
      <c r="B47" s="37" t="s">
        <v>157</v>
      </c>
      <c r="C47" s="16"/>
      <c r="D47" s="15">
        <v>299.15</v>
      </c>
      <c r="E47" s="15"/>
      <c r="F47" s="15"/>
      <c r="G47" s="36"/>
    </row>
    <row r="48" spans="1:7" ht="31.5">
      <c r="A48" s="1"/>
      <c r="B48" s="37" t="s">
        <v>127</v>
      </c>
      <c r="C48" s="16"/>
      <c r="D48" s="15">
        <v>301.09</v>
      </c>
      <c r="E48" s="15"/>
      <c r="F48" s="15"/>
      <c r="G48" s="36"/>
    </row>
    <row r="49" spans="1:7" ht="31.5">
      <c r="A49" s="1"/>
      <c r="B49" s="37" t="s">
        <v>156</v>
      </c>
      <c r="C49" s="16"/>
      <c r="D49" s="15">
        <v>302.86</v>
      </c>
      <c r="E49" s="15"/>
      <c r="F49" s="15"/>
      <c r="G49" s="36"/>
    </row>
    <row r="50" spans="1:7" ht="47.25">
      <c r="A50" s="1" t="s">
        <v>37</v>
      </c>
      <c r="B50" s="13" t="s">
        <v>49</v>
      </c>
      <c r="C50" s="17">
        <v>113.72</v>
      </c>
      <c r="D50" s="15"/>
      <c r="E50" s="15">
        <v>113.72</v>
      </c>
      <c r="F50" s="15">
        <f>E50</f>
        <v>113.72</v>
      </c>
      <c r="G50" s="36" t="s">
        <v>103</v>
      </c>
    </row>
    <row r="51" spans="1:7" ht="31.5">
      <c r="A51" s="1"/>
      <c r="B51" s="49" t="s">
        <v>158</v>
      </c>
      <c r="C51" s="17"/>
      <c r="D51" s="15">
        <v>113.72</v>
      </c>
      <c r="E51" s="15"/>
      <c r="F51" s="15"/>
      <c r="G51" s="36"/>
    </row>
    <row r="52" spans="1:7" ht="31.5">
      <c r="A52" s="1"/>
      <c r="B52" s="49" t="s">
        <v>160</v>
      </c>
      <c r="C52" s="17"/>
      <c r="D52" s="15">
        <v>119.18</v>
      </c>
      <c r="E52" s="15"/>
      <c r="F52" s="15"/>
      <c r="G52" s="36"/>
    </row>
    <row r="53" spans="1:7" ht="31.5">
      <c r="A53" s="1"/>
      <c r="B53" s="49" t="s">
        <v>159</v>
      </c>
      <c r="C53" s="17"/>
      <c r="D53" s="15">
        <v>120.9</v>
      </c>
      <c r="E53" s="15"/>
      <c r="F53" s="15"/>
      <c r="G53" s="36"/>
    </row>
    <row r="54" spans="1:7" ht="47.25">
      <c r="A54" s="1" t="s">
        <v>38</v>
      </c>
      <c r="B54" s="35" t="s">
        <v>105</v>
      </c>
      <c r="C54" s="16">
        <v>78.03</v>
      </c>
      <c r="D54" s="15"/>
      <c r="E54" s="15">
        <v>78.03</v>
      </c>
      <c r="F54" s="15">
        <f>E54</f>
        <v>78.03</v>
      </c>
      <c r="G54" s="36" t="s">
        <v>102</v>
      </c>
    </row>
    <row r="55" spans="1:7" ht="31.5">
      <c r="A55" s="1"/>
      <c r="B55" s="37" t="s">
        <v>162</v>
      </c>
      <c r="C55" s="16"/>
      <c r="D55" s="15">
        <v>78.03</v>
      </c>
      <c r="E55" s="15"/>
      <c r="F55" s="15"/>
      <c r="G55" s="36"/>
    </row>
    <row r="56" spans="1:7" ht="31.5">
      <c r="A56" s="1"/>
      <c r="B56" s="37" t="s">
        <v>161</v>
      </c>
      <c r="C56" s="16"/>
      <c r="D56" s="15">
        <v>81.41</v>
      </c>
      <c r="E56" s="15"/>
      <c r="F56" s="15"/>
      <c r="G56" s="36"/>
    </row>
    <row r="57" spans="1:7" ht="31.5">
      <c r="A57" s="1"/>
      <c r="B57" s="37" t="s">
        <v>163</v>
      </c>
      <c r="C57" s="16"/>
      <c r="D57" s="15">
        <v>81.51</v>
      </c>
      <c r="E57" s="15"/>
      <c r="F57" s="15"/>
      <c r="G57" s="36"/>
    </row>
    <row r="58" spans="1:7" ht="63">
      <c r="A58" s="1" t="s">
        <v>39</v>
      </c>
      <c r="B58" s="35" t="s">
        <v>101</v>
      </c>
      <c r="C58" s="16">
        <v>97.97</v>
      </c>
      <c r="D58" s="15"/>
      <c r="E58" s="15">
        <v>97.97</v>
      </c>
      <c r="F58" s="15">
        <f>E58</f>
        <v>97.97</v>
      </c>
      <c r="G58" s="36" t="s">
        <v>102</v>
      </c>
    </row>
    <row r="59" spans="1:7" ht="31.5">
      <c r="A59" s="1"/>
      <c r="B59" s="37" t="s">
        <v>164</v>
      </c>
      <c r="C59" s="16"/>
      <c r="D59" s="15">
        <v>97.97</v>
      </c>
      <c r="E59" s="15"/>
      <c r="F59" s="15"/>
      <c r="G59" s="36"/>
    </row>
    <row r="60" spans="1:7" ht="31.5">
      <c r="A60" s="1"/>
      <c r="B60" s="37" t="s">
        <v>165</v>
      </c>
      <c r="C60" s="16"/>
      <c r="D60" s="15">
        <v>108.71</v>
      </c>
      <c r="E60" s="15"/>
      <c r="F60" s="15"/>
      <c r="G60" s="36"/>
    </row>
    <row r="61" spans="1:7" ht="31.5">
      <c r="A61" s="1"/>
      <c r="B61" s="37" t="s">
        <v>166</v>
      </c>
      <c r="C61" s="16"/>
      <c r="D61" s="15">
        <v>111.48</v>
      </c>
      <c r="E61" s="15"/>
      <c r="F61" s="15"/>
      <c r="G61" s="36"/>
    </row>
    <row r="62" spans="1:7" ht="78.75">
      <c r="A62" s="1" t="s">
        <v>52</v>
      </c>
      <c r="B62" s="11" t="s">
        <v>50</v>
      </c>
      <c r="C62" s="16">
        <v>53.37</v>
      </c>
      <c r="D62" s="15"/>
      <c r="E62" s="15">
        <v>53.37</v>
      </c>
      <c r="F62" s="15">
        <f>E62</f>
        <v>53.37</v>
      </c>
      <c r="G62" s="36" t="s">
        <v>102</v>
      </c>
    </row>
    <row r="63" spans="1:7" ht="31.5">
      <c r="A63" s="1"/>
      <c r="B63" s="37" t="s">
        <v>164</v>
      </c>
      <c r="C63" s="16"/>
      <c r="D63" s="15">
        <v>53.37</v>
      </c>
      <c r="E63" s="15"/>
      <c r="F63" s="15"/>
      <c r="G63" s="36"/>
    </row>
    <row r="64" spans="1:7" ht="63">
      <c r="A64" s="1" t="s">
        <v>53</v>
      </c>
      <c r="B64" s="11" t="s">
        <v>51</v>
      </c>
      <c r="C64" s="16">
        <v>99.32</v>
      </c>
      <c r="D64" s="15"/>
      <c r="E64" s="15">
        <v>99.32</v>
      </c>
      <c r="F64" s="15">
        <f>E64</f>
        <v>99.32</v>
      </c>
      <c r="G64" s="36" t="s">
        <v>102</v>
      </c>
    </row>
    <row r="65" spans="1:7" ht="31.5">
      <c r="A65" s="1"/>
      <c r="B65" s="37" t="s">
        <v>164</v>
      </c>
      <c r="C65" s="16"/>
      <c r="D65" s="15">
        <v>99.32</v>
      </c>
      <c r="E65" s="15"/>
      <c r="F65" s="15"/>
      <c r="G65" s="36"/>
    </row>
    <row r="66" spans="1:7" s="24" customFormat="1" ht="15.75">
      <c r="A66" s="26">
        <v>2</v>
      </c>
      <c r="B66" s="22" t="s">
        <v>61</v>
      </c>
      <c r="C66" s="23">
        <f>SUM(C67:C69)</f>
        <v>9793.970000000001</v>
      </c>
      <c r="D66" s="23">
        <f>SUM(D67:D69)</f>
        <v>0</v>
      </c>
      <c r="E66" s="23">
        <f>SUM(E67:E69)</f>
        <v>0</v>
      </c>
      <c r="F66" s="23">
        <f>SUM(F67:F69)</f>
        <v>0</v>
      </c>
      <c r="G66" s="22"/>
    </row>
    <row r="67" spans="1:7" s="44" customFormat="1" ht="75">
      <c r="A67" s="39" t="s">
        <v>76</v>
      </c>
      <c r="B67" s="40" t="s">
        <v>68</v>
      </c>
      <c r="C67" s="41">
        <v>1773.27</v>
      </c>
      <c r="D67" s="42"/>
      <c r="E67" s="42"/>
      <c r="F67" s="42"/>
      <c r="G67" s="43"/>
    </row>
    <row r="68" spans="1:7" s="44" customFormat="1" ht="15.75">
      <c r="A68" s="39" t="s">
        <v>77</v>
      </c>
      <c r="B68" s="45" t="s">
        <v>69</v>
      </c>
      <c r="C68" s="29">
        <v>6994.07</v>
      </c>
      <c r="D68" s="42"/>
      <c r="E68" s="42"/>
      <c r="F68" s="42"/>
      <c r="G68" s="43"/>
    </row>
    <row r="69" spans="1:7" s="44" customFormat="1" ht="31.5">
      <c r="A69" s="39" t="s">
        <v>78</v>
      </c>
      <c r="B69" s="28" t="s">
        <v>70</v>
      </c>
      <c r="C69" s="29">
        <v>1026.63</v>
      </c>
      <c r="D69" s="42"/>
      <c r="E69" s="42"/>
      <c r="F69" s="42"/>
      <c r="G69" s="43"/>
    </row>
    <row r="71" spans="3:7" ht="15.75">
      <c r="C71" s="25"/>
      <c r="D71" s="209" t="s">
        <v>99</v>
      </c>
      <c r="E71" s="209"/>
      <c r="F71" s="209"/>
      <c r="G71" s="209"/>
    </row>
    <row r="72" spans="1:7" ht="15.75" customHeight="1">
      <c r="A72" s="211" t="s">
        <v>82</v>
      </c>
      <c r="B72" s="211"/>
      <c r="D72" s="204" t="s">
        <v>86</v>
      </c>
      <c r="E72" s="204"/>
      <c r="F72" s="204"/>
      <c r="G72" s="204"/>
    </row>
    <row r="73" spans="1:7" ht="15.75">
      <c r="A73" s="205" t="s">
        <v>83</v>
      </c>
      <c r="B73" s="205"/>
      <c r="E73" s="204"/>
      <c r="F73" s="204"/>
      <c r="G73" s="204"/>
    </row>
    <row r="74" spans="1:7" ht="15.75">
      <c r="A74" s="205" t="s">
        <v>84</v>
      </c>
      <c r="B74" s="205"/>
      <c r="E74" s="204"/>
      <c r="F74" s="204"/>
      <c r="G74" s="204"/>
    </row>
    <row r="75" spans="1:7" ht="15.75">
      <c r="A75" s="205" t="s">
        <v>85</v>
      </c>
      <c r="B75" s="205"/>
      <c r="E75" s="204"/>
      <c r="F75" s="204"/>
      <c r="G75" s="204"/>
    </row>
    <row r="76" spans="1:7" ht="15.75">
      <c r="A76" s="210"/>
      <c r="B76" s="210"/>
      <c r="E76" s="204"/>
      <c r="F76" s="204"/>
      <c r="G76" s="204"/>
    </row>
    <row r="77" spans="1:7" ht="15.75">
      <c r="A77" s="31"/>
      <c r="B77" s="32"/>
      <c r="E77" s="204"/>
      <c r="F77" s="204"/>
      <c r="G77" s="204"/>
    </row>
    <row r="78" spans="4:7" ht="15.75" customHeight="1">
      <c r="D78" s="204" t="s">
        <v>87</v>
      </c>
      <c r="E78" s="204"/>
      <c r="F78" s="204"/>
      <c r="G78" s="204"/>
    </row>
  </sheetData>
  <sheetProtection/>
  <mergeCells count="19">
    <mergeCell ref="F5:G5"/>
    <mergeCell ref="D78:G78"/>
    <mergeCell ref="A74:B74"/>
    <mergeCell ref="E74:G74"/>
    <mergeCell ref="A75:B75"/>
    <mergeCell ref="E75:G75"/>
    <mergeCell ref="E76:G76"/>
    <mergeCell ref="E77:G77"/>
    <mergeCell ref="A76:B76"/>
    <mergeCell ref="A2:B2"/>
    <mergeCell ref="C2:G2"/>
    <mergeCell ref="E1:G1"/>
    <mergeCell ref="A72:B72"/>
    <mergeCell ref="A73:B73"/>
    <mergeCell ref="E73:G73"/>
    <mergeCell ref="D71:G71"/>
    <mergeCell ref="D72:G72"/>
    <mergeCell ref="A3:G3"/>
    <mergeCell ref="A4:G4"/>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3"/>
  <sheetViews>
    <sheetView zoomScalePageLayoutView="0" workbookViewId="0" topLeftCell="A6">
      <pane xSplit="2" ySplit="1" topLeftCell="C49" activePane="bottomRight" state="frozen"/>
      <selection pane="topLeft" activeCell="A6" sqref="A6"/>
      <selection pane="topRight" activeCell="C6" sqref="C6"/>
      <selection pane="bottomLeft" activeCell="A7" sqref="A7"/>
      <selection pane="bottomRight" activeCell="J49" sqref="J49"/>
    </sheetView>
  </sheetViews>
  <sheetFormatPr defaultColWidth="8.88671875" defaultRowHeight="18.75"/>
  <cols>
    <col min="1" max="1" width="3.6640625" style="7" customWidth="1"/>
    <col min="2" max="2" width="23.88671875" style="2" customWidth="1"/>
    <col min="3" max="3" width="9.4453125" style="2" customWidth="1"/>
    <col min="4" max="4" width="9.6640625" style="2" customWidth="1"/>
    <col min="5" max="5" width="8.99609375" style="2" bestFit="1" customWidth="1"/>
    <col min="6" max="6" width="8.77734375" style="2" customWidth="1"/>
    <col min="7" max="7" width="5.99609375" style="2" customWidth="1"/>
    <col min="8" max="16384" width="8.88671875" style="2" customWidth="1"/>
  </cols>
  <sheetData>
    <row r="1" spans="1:7" s="34" customFormat="1" ht="12.75">
      <c r="A1" s="33"/>
      <c r="E1" s="203" t="s">
        <v>89</v>
      </c>
      <c r="F1" s="203"/>
      <c r="G1" s="203"/>
    </row>
    <row r="2" spans="1:7" ht="38.25" customHeight="1">
      <c r="A2" s="201" t="s">
        <v>88</v>
      </c>
      <c r="B2" s="201"/>
      <c r="C2" s="202" t="s">
        <v>41</v>
      </c>
      <c r="D2" s="202"/>
      <c r="E2" s="202"/>
      <c r="F2" s="202"/>
      <c r="G2" s="202"/>
    </row>
    <row r="3" spans="1:7" ht="37.5" customHeight="1">
      <c r="A3" s="208" t="s">
        <v>42</v>
      </c>
      <c r="B3" s="208"/>
      <c r="C3" s="208"/>
      <c r="D3" s="208"/>
      <c r="E3" s="208"/>
      <c r="F3" s="208"/>
      <c r="G3" s="208"/>
    </row>
    <row r="4" spans="1:7" ht="45" customHeight="1">
      <c r="A4" s="206" t="s">
        <v>90</v>
      </c>
      <c r="B4" s="206"/>
      <c r="C4" s="206"/>
      <c r="D4" s="206"/>
      <c r="E4" s="206"/>
      <c r="F4" s="206"/>
      <c r="G4" s="206"/>
    </row>
    <row r="5" spans="6:7" ht="15.75">
      <c r="F5" s="207" t="s">
        <v>40</v>
      </c>
      <c r="G5" s="207"/>
    </row>
    <row r="6" spans="1:7" s="12" customFormat="1" ht="47.25">
      <c r="A6" s="26" t="s">
        <v>0</v>
      </c>
      <c r="B6" s="26" t="s">
        <v>2</v>
      </c>
      <c r="C6" s="26" t="s">
        <v>94</v>
      </c>
      <c r="D6" s="26" t="s">
        <v>93</v>
      </c>
      <c r="E6" s="26" t="s">
        <v>95</v>
      </c>
      <c r="F6" s="26" t="s">
        <v>96</v>
      </c>
      <c r="G6" s="26" t="s">
        <v>1</v>
      </c>
    </row>
    <row r="7" spans="1:7" ht="15.75">
      <c r="A7" s="5"/>
      <c r="B7" s="8" t="s">
        <v>3</v>
      </c>
      <c r="C7" s="23">
        <f>C19+C21+C48</f>
        <v>58376.24999999999</v>
      </c>
      <c r="D7" s="23">
        <f>D19+D21+D48</f>
        <v>12281.449999999999</v>
      </c>
      <c r="E7" s="23">
        <f>E19+E21+E48</f>
        <v>4974.01</v>
      </c>
      <c r="F7" s="23">
        <f>F19+F21+F48</f>
        <v>4974.01</v>
      </c>
      <c r="G7" s="14"/>
    </row>
    <row r="8" spans="1:7" ht="15.75">
      <c r="A8" s="5" t="s">
        <v>4</v>
      </c>
      <c r="B8" s="9" t="s">
        <v>5</v>
      </c>
      <c r="C8" s="14"/>
      <c r="D8" s="14"/>
      <c r="E8" s="14"/>
      <c r="F8" s="14"/>
      <c r="G8" s="14"/>
    </row>
    <row r="9" spans="1:7" ht="15.75">
      <c r="A9" s="5">
        <v>1</v>
      </c>
      <c r="B9" s="3" t="s">
        <v>6</v>
      </c>
      <c r="C9" s="14"/>
      <c r="D9" s="14"/>
      <c r="E9" s="14"/>
      <c r="F9" s="14"/>
      <c r="G9" s="14"/>
    </row>
    <row r="10" spans="1:7" ht="15.75">
      <c r="A10" s="5"/>
      <c r="B10" s="8"/>
      <c r="C10" s="14"/>
      <c r="D10" s="14"/>
      <c r="E10" s="14"/>
      <c r="F10" s="14"/>
      <c r="G10" s="14"/>
    </row>
    <row r="11" spans="1:7" ht="15.75">
      <c r="A11" s="4" t="s">
        <v>7</v>
      </c>
      <c r="B11" s="9" t="s">
        <v>8</v>
      </c>
      <c r="C11" s="14"/>
      <c r="D11" s="14"/>
      <c r="E11" s="14"/>
      <c r="F11" s="14"/>
      <c r="G11" s="14"/>
    </row>
    <row r="12" spans="1:7" ht="15.75">
      <c r="A12" s="5">
        <v>1</v>
      </c>
      <c r="B12" s="3" t="s">
        <v>6</v>
      </c>
      <c r="C12" s="14"/>
      <c r="D12" s="14"/>
      <c r="E12" s="14"/>
      <c r="F12" s="14"/>
      <c r="G12" s="14"/>
    </row>
    <row r="13" spans="1:7" ht="15.75">
      <c r="A13" s="5"/>
      <c r="B13" s="3"/>
      <c r="C13" s="14"/>
      <c r="D13" s="14"/>
      <c r="E13" s="14"/>
      <c r="F13" s="14"/>
      <c r="G13" s="14"/>
    </row>
    <row r="14" spans="1:7" ht="15.75">
      <c r="A14" s="4" t="s">
        <v>9</v>
      </c>
      <c r="B14" s="9" t="s">
        <v>10</v>
      </c>
      <c r="C14" s="14"/>
      <c r="D14" s="14"/>
      <c r="E14" s="14"/>
      <c r="F14" s="14"/>
      <c r="G14" s="14"/>
    </row>
    <row r="15" spans="1:7" ht="15.75">
      <c r="A15" s="6" t="s">
        <v>11</v>
      </c>
      <c r="B15" s="10" t="s">
        <v>12</v>
      </c>
      <c r="C15" s="14"/>
      <c r="D15" s="14"/>
      <c r="E15" s="14"/>
      <c r="F15" s="14"/>
      <c r="G15" s="14"/>
    </row>
    <row r="16" spans="1:7" ht="15.75">
      <c r="A16" s="5">
        <v>1</v>
      </c>
      <c r="B16" s="3" t="s">
        <v>6</v>
      </c>
      <c r="C16" s="14"/>
      <c r="D16" s="14"/>
      <c r="E16" s="14"/>
      <c r="F16" s="14"/>
      <c r="G16" s="14"/>
    </row>
    <row r="17" spans="1:7" ht="15.75">
      <c r="A17" s="5"/>
      <c r="B17" s="3"/>
      <c r="C17" s="14"/>
      <c r="D17" s="14"/>
      <c r="E17" s="14"/>
      <c r="F17" s="14"/>
      <c r="G17" s="14"/>
    </row>
    <row r="18" spans="1:7" ht="15.75">
      <c r="A18" s="6" t="s">
        <v>13</v>
      </c>
      <c r="B18" s="10" t="s">
        <v>14</v>
      </c>
      <c r="C18" s="14"/>
      <c r="D18" s="14"/>
      <c r="E18" s="14"/>
      <c r="F18" s="14"/>
      <c r="G18" s="14"/>
    </row>
    <row r="19" spans="1:7" ht="15.75">
      <c r="A19" s="5">
        <v>1</v>
      </c>
      <c r="B19" s="3" t="s">
        <v>6</v>
      </c>
      <c r="C19" s="14"/>
      <c r="D19" s="14"/>
      <c r="E19" s="14"/>
      <c r="F19" s="14"/>
      <c r="G19" s="14"/>
    </row>
    <row r="20" spans="1:7" ht="15.75">
      <c r="A20" s="6" t="s">
        <v>15</v>
      </c>
      <c r="B20" s="10" t="s">
        <v>16</v>
      </c>
      <c r="C20" s="14"/>
      <c r="D20" s="14"/>
      <c r="E20" s="14"/>
      <c r="F20" s="14"/>
      <c r="G20" s="14"/>
    </row>
    <row r="21" spans="1:7" s="24" customFormat="1" ht="15.75">
      <c r="A21" s="21">
        <v>1</v>
      </c>
      <c r="B21" s="22" t="s">
        <v>17</v>
      </c>
      <c r="C21" s="23">
        <f>SUM(C22:C44)</f>
        <v>5015.31</v>
      </c>
      <c r="D21" s="23">
        <f>SUM(D22:D44)</f>
        <v>12281.449999999999</v>
      </c>
      <c r="E21" s="23">
        <f>SUM(E22:E44)</f>
        <v>4974.01</v>
      </c>
      <c r="F21" s="23">
        <f>SUM(F22:F44)</f>
        <v>4974.01</v>
      </c>
      <c r="G21" s="23"/>
    </row>
    <row r="22" spans="1:7" ht="15.75">
      <c r="A22" s="1" t="s">
        <v>29</v>
      </c>
      <c r="B22" s="19" t="s">
        <v>54</v>
      </c>
      <c r="C22" s="20">
        <v>40.6</v>
      </c>
      <c r="D22" s="14"/>
      <c r="E22" s="14">
        <v>40.6</v>
      </c>
      <c r="F22" s="14">
        <f>E22</f>
        <v>40.6</v>
      </c>
      <c r="G22" s="36" t="s">
        <v>102</v>
      </c>
    </row>
    <row r="23" spans="1:7" ht="31.5">
      <c r="A23" s="1"/>
      <c r="B23" s="50" t="s">
        <v>167</v>
      </c>
      <c r="C23" s="20"/>
      <c r="D23" s="14">
        <v>40.6</v>
      </c>
      <c r="E23" s="14"/>
      <c r="F23" s="14"/>
      <c r="G23" s="36"/>
    </row>
    <row r="24" spans="1:7" ht="31.5">
      <c r="A24" s="1"/>
      <c r="B24" s="50" t="s">
        <v>168</v>
      </c>
      <c r="C24" s="20"/>
      <c r="D24" s="14">
        <v>40.6</v>
      </c>
      <c r="E24" s="14"/>
      <c r="F24" s="14"/>
      <c r="G24" s="36"/>
    </row>
    <row r="25" spans="1:7" ht="31.5">
      <c r="A25" s="1"/>
      <c r="B25" s="50" t="s">
        <v>169</v>
      </c>
      <c r="C25" s="20"/>
      <c r="D25" s="14">
        <v>42.34</v>
      </c>
      <c r="E25" s="14"/>
      <c r="F25" s="14"/>
      <c r="G25" s="36"/>
    </row>
    <row r="26" spans="1:7" ht="31.5">
      <c r="A26" s="1" t="s">
        <v>30</v>
      </c>
      <c r="B26" s="19" t="s">
        <v>55</v>
      </c>
      <c r="C26" s="20">
        <v>55.89</v>
      </c>
      <c r="D26" s="14"/>
      <c r="E26" s="14">
        <v>55.89</v>
      </c>
      <c r="F26" s="14">
        <f>E26</f>
        <v>55.89</v>
      </c>
      <c r="G26" s="36" t="s">
        <v>102</v>
      </c>
    </row>
    <row r="27" spans="1:7" ht="31.5">
      <c r="A27" s="1"/>
      <c r="B27" s="50" t="s">
        <v>167</v>
      </c>
      <c r="C27" s="20"/>
      <c r="D27" s="14">
        <v>55.89</v>
      </c>
      <c r="E27" s="14"/>
      <c r="F27" s="14"/>
      <c r="G27" s="36"/>
    </row>
    <row r="28" spans="1:7" ht="31.5">
      <c r="A28" s="1" t="s">
        <v>31</v>
      </c>
      <c r="B28" s="19" t="s">
        <v>56</v>
      </c>
      <c r="C28" s="20">
        <v>196.48</v>
      </c>
      <c r="D28" s="14"/>
      <c r="E28" s="14">
        <v>195.89</v>
      </c>
      <c r="F28" s="14">
        <f>E28</f>
        <v>195.89</v>
      </c>
      <c r="G28" s="36" t="s">
        <v>103</v>
      </c>
    </row>
    <row r="29" spans="1:7" ht="31.5">
      <c r="A29" s="1"/>
      <c r="B29" s="50" t="s">
        <v>170</v>
      </c>
      <c r="C29" s="20"/>
      <c r="D29" s="14">
        <v>196.48</v>
      </c>
      <c r="E29" s="14"/>
      <c r="F29" s="14"/>
      <c r="G29" s="36"/>
    </row>
    <row r="30" spans="1:7" ht="31.5">
      <c r="A30" s="1"/>
      <c r="B30" s="50" t="s">
        <v>153</v>
      </c>
      <c r="C30" s="20"/>
      <c r="D30" s="14">
        <v>195.89</v>
      </c>
      <c r="E30" s="14"/>
      <c r="F30" s="14"/>
      <c r="G30" s="36"/>
    </row>
    <row r="31" spans="1:7" ht="31.5">
      <c r="A31" s="1"/>
      <c r="B31" s="50" t="s">
        <v>171</v>
      </c>
      <c r="C31" s="20"/>
      <c r="D31" s="14">
        <v>196.48</v>
      </c>
      <c r="E31" s="14"/>
      <c r="F31" s="14"/>
      <c r="G31" s="36"/>
    </row>
    <row r="32" spans="1:7" ht="47.25">
      <c r="A32" s="1" t="s">
        <v>32</v>
      </c>
      <c r="B32" s="19" t="s">
        <v>57</v>
      </c>
      <c r="C32" s="20">
        <v>2104.53</v>
      </c>
      <c r="D32" s="14"/>
      <c r="E32" s="14">
        <v>2091.59</v>
      </c>
      <c r="F32" s="14">
        <f>E32</f>
        <v>2091.59</v>
      </c>
      <c r="G32" s="36" t="s">
        <v>104</v>
      </c>
    </row>
    <row r="33" spans="1:7" ht="31.5">
      <c r="A33" s="1"/>
      <c r="B33" s="50" t="s">
        <v>173</v>
      </c>
      <c r="C33" s="20"/>
      <c r="D33" s="14">
        <v>2091.59</v>
      </c>
      <c r="E33" s="14"/>
      <c r="F33" s="14"/>
      <c r="G33" s="36"/>
    </row>
    <row r="34" spans="1:7" ht="31.5">
      <c r="A34" s="1"/>
      <c r="B34" s="50" t="s">
        <v>172</v>
      </c>
      <c r="C34" s="20"/>
      <c r="D34" s="14">
        <v>2098.65</v>
      </c>
      <c r="E34" s="14"/>
      <c r="F34" s="14"/>
      <c r="G34" s="36"/>
    </row>
    <row r="35" spans="1:7" ht="15.75">
      <c r="A35" s="1"/>
      <c r="B35" s="50" t="s">
        <v>174</v>
      </c>
      <c r="C35" s="20"/>
      <c r="D35" s="14">
        <v>2101.24</v>
      </c>
      <c r="E35" s="14"/>
      <c r="F35" s="14"/>
      <c r="G35" s="36"/>
    </row>
    <row r="36" spans="1:7" ht="47.25">
      <c r="A36" s="1" t="s">
        <v>33</v>
      </c>
      <c r="B36" s="19" t="s">
        <v>58</v>
      </c>
      <c r="C36" s="20">
        <v>882.63</v>
      </c>
      <c r="D36" s="14"/>
      <c r="E36" s="14">
        <v>875</v>
      </c>
      <c r="F36" s="14">
        <f>E36</f>
        <v>875</v>
      </c>
      <c r="G36" s="36" t="s">
        <v>103</v>
      </c>
    </row>
    <row r="37" spans="1:7" ht="31.5">
      <c r="A37" s="1"/>
      <c r="B37" s="50" t="s">
        <v>176</v>
      </c>
      <c r="C37" s="20"/>
      <c r="D37" s="14">
        <v>875</v>
      </c>
      <c r="E37" s="14"/>
      <c r="F37" s="14"/>
      <c r="G37" s="36"/>
    </row>
    <row r="38" spans="1:7" ht="47.25">
      <c r="A38" s="1"/>
      <c r="B38" s="50" t="s">
        <v>177</v>
      </c>
      <c r="C38" s="20"/>
      <c r="D38" s="14">
        <v>881.58</v>
      </c>
      <c r="E38" s="14"/>
      <c r="F38" s="14"/>
      <c r="G38" s="36"/>
    </row>
    <row r="39" spans="1:7" ht="31.5">
      <c r="A39" s="1"/>
      <c r="B39" s="50" t="s">
        <v>175</v>
      </c>
      <c r="C39" s="20"/>
      <c r="D39" s="14">
        <v>895.3</v>
      </c>
      <c r="E39" s="14"/>
      <c r="F39" s="14"/>
      <c r="G39" s="36"/>
    </row>
    <row r="40" spans="1:7" ht="47.25">
      <c r="A40" s="1" t="s">
        <v>34</v>
      </c>
      <c r="B40" s="19" t="s">
        <v>59</v>
      </c>
      <c r="C40" s="20">
        <v>861.98</v>
      </c>
      <c r="D40" s="14"/>
      <c r="E40" s="14">
        <v>851.41</v>
      </c>
      <c r="F40" s="14">
        <f>E40</f>
        <v>851.41</v>
      </c>
      <c r="G40" s="36" t="s">
        <v>103</v>
      </c>
    </row>
    <row r="41" spans="1:7" ht="31.5">
      <c r="A41" s="1"/>
      <c r="B41" s="50" t="s">
        <v>173</v>
      </c>
      <c r="C41" s="20"/>
      <c r="D41" s="14">
        <v>851.41</v>
      </c>
      <c r="E41" s="14"/>
      <c r="F41" s="14"/>
      <c r="G41" s="36"/>
    </row>
    <row r="42" spans="1:7" ht="31.5">
      <c r="A42" s="1"/>
      <c r="B42" s="50" t="s">
        <v>172</v>
      </c>
      <c r="C42" s="20"/>
      <c r="D42" s="14">
        <v>858.4</v>
      </c>
      <c r="E42" s="14"/>
      <c r="F42" s="14"/>
      <c r="G42" s="36"/>
    </row>
    <row r="43" spans="1:7" ht="31.5">
      <c r="A43" s="1"/>
      <c r="B43" s="50" t="s">
        <v>178</v>
      </c>
      <c r="C43" s="20"/>
      <c r="D43" s="14">
        <v>860</v>
      </c>
      <c r="E43" s="14"/>
      <c r="F43" s="14"/>
      <c r="G43" s="36"/>
    </row>
    <row r="44" spans="1:7" ht="47.25">
      <c r="A44" s="1" t="s">
        <v>35</v>
      </c>
      <c r="B44" s="19" t="s">
        <v>60</v>
      </c>
      <c r="C44" s="20">
        <v>873.2</v>
      </c>
      <c r="D44" s="14"/>
      <c r="E44" s="14">
        <v>863.63</v>
      </c>
      <c r="F44" s="14">
        <f>E44</f>
        <v>863.63</v>
      </c>
      <c r="G44" s="36" t="s">
        <v>103</v>
      </c>
    </row>
    <row r="45" spans="1:7" ht="31.5">
      <c r="A45" s="1"/>
      <c r="B45" s="50" t="s">
        <v>173</v>
      </c>
      <c r="C45" s="20"/>
      <c r="D45" s="14">
        <v>863.63</v>
      </c>
      <c r="E45" s="14"/>
      <c r="F45" s="14"/>
      <c r="G45" s="36"/>
    </row>
    <row r="46" spans="1:7" ht="31.5">
      <c r="A46" s="1"/>
      <c r="B46" s="50" t="s">
        <v>178</v>
      </c>
      <c r="C46" s="20"/>
      <c r="D46" s="14">
        <v>869.5</v>
      </c>
      <c r="E46" s="14"/>
      <c r="F46" s="14"/>
      <c r="G46" s="36"/>
    </row>
    <row r="47" spans="1:7" ht="31.5">
      <c r="A47" s="1"/>
      <c r="B47" s="50" t="s">
        <v>172</v>
      </c>
      <c r="C47" s="20"/>
      <c r="D47" s="14">
        <v>872.2</v>
      </c>
      <c r="E47" s="14"/>
      <c r="F47" s="14"/>
      <c r="G47" s="36"/>
    </row>
    <row r="48" spans="1:7" s="24" customFormat="1" ht="15.75">
      <c r="A48" s="26">
        <v>2</v>
      </c>
      <c r="B48" s="22" t="s">
        <v>61</v>
      </c>
      <c r="C48" s="23">
        <f>SUM(C49:C54)</f>
        <v>53360.939999999995</v>
      </c>
      <c r="D48" s="23">
        <f>SUM(D49:D54)</f>
        <v>0</v>
      </c>
      <c r="E48" s="23">
        <f>SUM(E49:E54)</f>
        <v>0</v>
      </c>
      <c r="F48" s="23">
        <f>SUM(F49:F54)</f>
        <v>0</v>
      </c>
      <c r="G48" s="22"/>
    </row>
    <row r="49" spans="1:7" s="44" customFormat="1" ht="15.75">
      <c r="A49" s="46" t="s">
        <v>76</v>
      </c>
      <c r="B49" s="28" t="s">
        <v>71</v>
      </c>
      <c r="C49" s="29">
        <v>22949.64</v>
      </c>
      <c r="D49" s="42"/>
      <c r="E49" s="42"/>
      <c r="F49" s="42"/>
      <c r="G49" s="42"/>
    </row>
    <row r="50" spans="1:7" s="44" customFormat="1" ht="78.75">
      <c r="A50" s="46" t="s">
        <v>77</v>
      </c>
      <c r="B50" s="28" t="s">
        <v>72</v>
      </c>
      <c r="C50" s="47">
        <v>26522.82</v>
      </c>
      <c r="D50" s="42"/>
      <c r="E50" s="42"/>
      <c r="F50" s="42"/>
      <c r="G50" s="42"/>
    </row>
    <row r="51" spans="1:7" s="44" customFormat="1" ht="31.5">
      <c r="A51" s="46" t="s">
        <v>78</v>
      </c>
      <c r="B51" s="28" t="s">
        <v>70</v>
      </c>
      <c r="C51" s="29">
        <v>1026.63</v>
      </c>
      <c r="D51" s="42"/>
      <c r="E51" s="42"/>
      <c r="F51" s="42"/>
      <c r="G51" s="43"/>
    </row>
    <row r="52" spans="1:7" s="44" customFormat="1" ht="31.5">
      <c r="A52" s="46" t="s">
        <v>79</v>
      </c>
      <c r="B52" s="28" t="s">
        <v>73</v>
      </c>
      <c r="C52" s="29">
        <v>1215.25</v>
      </c>
      <c r="D52" s="42"/>
      <c r="E52" s="42"/>
      <c r="F52" s="29"/>
      <c r="G52" s="43"/>
    </row>
    <row r="53" spans="1:7" s="44" customFormat="1" ht="31.5">
      <c r="A53" s="46" t="s">
        <v>80</v>
      </c>
      <c r="B53" s="28" t="s">
        <v>74</v>
      </c>
      <c r="C53" s="29">
        <v>507.88</v>
      </c>
      <c r="D53" s="42"/>
      <c r="E53" s="42"/>
      <c r="F53" s="29"/>
      <c r="G53" s="43"/>
    </row>
    <row r="54" spans="1:7" s="44" customFormat="1" ht="31.5">
      <c r="A54" s="46" t="s">
        <v>81</v>
      </c>
      <c r="B54" s="28" t="s">
        <v>75</v>
      </c>
      <c r="C54" s="47">
        <v>1138.72</v>
      </c>
      <c r="D54" s="42"/>
      <c r="E54" s="42"/>
      <c r="F54" s="29"/>
      <c r="G54" s="43"/>
    </row>
    <row r="56" spans="3:7" ht="15.75">
      <c r="C56" s="25"/>
      <c r="D56" s="209" t="s">
        <v>98</v>
      </c>
      <c r="E56" s="209"/>
      <c r="F56" s="209"/>
      <c r="G56" s="209"/>
    </row>
    <row r="57" spans="1:7" ht="15.75" customHeight="1">
      <c r="A57" s="211" t="s">
        <v>82</v>
      </c>
      <c r="B57" s="211"/>
      <c r="D57" s="204" t="s">
        <v>86</v>
      </c>
      <c r="E57" s="204"/>
      <c r="F57" s="204"/>
      <c r="G57" s="204"/>
    </row>
    <row r="58" spans="1:7" ht="15.75">
      <c r="A58" s="205" t="s">
        <v>83</v>
      </c>
      <c r="B58" s="205"/>
      <c r="E58" s="204"/>
      <c r="F58" s="204"/>
      <c r="G58" s="204"/>
    </row>
    <row r="59" spans="1:7" ht="15.75">
      <c r="A59" s="205" t="s">
        <v>84</v>
      </c>
      <c r="B59" s="205"/>
      <c r="E59" s="204"/>
      <c r="F59" s="204"/>
      <c r="G59" s="204"/>
    </row>
    <row r="60" spans="1:7" ht="15.75">
      <c r="A60" s="205" t="s">
        <v>85</v>
      </c>
      <c r="B60" s="205"/>
      <c r="E60" s="204"/>
      <c r="F60" s="204"/>
      <c r="G60" s="204"/>
    </row>
    <row r="61" spans="1:7" ht="15.75">
      <c r="A61" s="210"/>
      <c r="B61" s="210"/>
      <c r="E61" s="204"/>
      <c r="F61" s="204"/>
      <c r="G61" s="204"/>
    </row>
    <row r="62" spans="1:7" ht="15.75">
      <c r="A62" s="31"/>
      <c r="B62" s="32"/>
      <c r="E62" s="204"/>
      <c r="F62" s="204"/>
      <c r="G62" s="204"/>
    </row>
    <row r="63" spans="4:7" ht="15.75" customHeight="1">
      <c r="D63" s="204" t="s">
        <v>87</v>
      </c>
      <c r="E63" s="204"/>
      <c r="F63" s="204"/>
      <c r="G63" s="204"/>
    </row>
  </sheetData>
  <sheetProtection/>
  <mergeCells count="19">
    <mergeCell ref="E62:G62"/>
    <mergeCell ref="A2:B2"/>
    <mergeCell ref="C2:G2"/>
    <mergeCell ref="D56:G56"/>
    <mergeCell ref="D57:G57"/>
    <mergeCell ref="A61:B61"/>
    <mergeCell ref="A57:B57"/>
    <mergeCell ref="A58:B58"/>
    <mergeCell ref="A59:B59"/>
    <mergeCell ref="D63:G63"/>
    <mergeCell ref="E1:G1"/>
    <mergeCell ref="A60:B60"/>
    <mergeCell ref="E58:G58"/>
    <mergeCell ref="E59:G59"/>
    <mergeCell ref="E60:G60"/>
    <mergeCell ref="A3:G3"/>
    <mergeCell ref="A4:G4"/>
    <mergeCell ref="F5:G5"/>
    <mergeCell ref="E61:G61"/>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90"/>
  <sheetViews>
    <sheetView zoomScalePageLayoutView="0" workbookViewId="0" topLeftCell="A5">
      <pane xSplit="2" ySplit="2" topLeftCell="C16" activePane="bottomRight" state="frozen"/>
      <selection pane="topLeft" activeCell="A5" sqref="A5"/>
      <selection pane="topRight" activeCell="C5" sqref="C5"/>
      <selection pane="bottomLeft" activeCell="A7" sqref="A7"/>
      <selection pane="bottomRight" activeCell="A26" sqref="A26:G26"/>
    </sheetView>
  </sheetViews>
  <sheetFormatPr defaultColWidth="8.88671875" defaultRowHeight="18.75"/>
  <cols>
    <col min="1" max="1" width="3.6640625" style="57" customWidth="1"/>
    <col min="2" max="2" width="33.4453125" style="56" customWidth="1"/>
    <col min="3" max="3" width="8.99609375" style="58" customWidth="1"/>
    <col min="4" max="4" width="8.3359375" style="58" customWidth="1"/>
    <col min="5" max="5" width="8.21484375" style="58" customWidth="1"/>
    <col min="6" max="6" width="7.99609375" style="58" customWidth="1"/>
    <col min="7" max="7" width="6.10546875" style="56" customWidth="1"/>
    <col min="8" max="16384" width="8.88671875" style="56" customWidth="1"/>
  </cols>
  <sheetData>
    <row r="1" spans="1:7" s="55" customFormat="1" ht="15.75">
      <c r="A1" s="213" t="s">
        <v>183</v>
      </c>
      <c r="B1" s="213"/>
      <c r="C1" s="213"/>
      <c r="D1" s="213"/>
      <c r="E1" s="213"/>
      <c r="F1" s="213"/>
      <c r="G1" s="213"/>
    </row>
    <row r="2" spans="1:7" ht="38.25" customHeight="1">
      <c r="A2" s="214" t="s">
        <v>88</v>
      </c>
      <c r="B2" s="214"/>
      <c r="C2" s="204" t="s">
        <v>41</v>
      </c>
      <c r="D2" s="204"/>
      <c r="E2" s="204"/>
      <c r="F2" s="204"/>
      <c r="G2" s="204"/>
    </row>
    <row r="3" spans="1:7" ht="37.5" customHeight="1">
      <c r="A3" s="215" t="s">
        <v>214</v>
      </c>
      <c r="B3" s="215"/>
      <c r="C3" s="215"/>
      <c r="D3" s="215"/>
      <c r="E3" s="215"/>
      <c r="F3" s="215"/>
      <c r="G3" s="215"/>
    </row>
    <row r="4" spans="1:7" ht="45" customHeight="1">
      <c r="A4" s="204" t="s">
        <v>215</v>
      </c>
      <c r="B4" s="204"/>
      <c r="C4" s="204"/>
      <c r="D4" s="204"/>
      <c r="E4" s="204"/>
      <c r="F4" s="204"/>
      <c r="G4" s="204"/>
    </row>
    <row r="5" spans="6:7" ht="15.75">
      <c r="F5" s="212" t="s">
        <v>40</v>
      </c>
      <c r="G5" s="212"/>
    </row>
    <row r="6" spans="1:7" s="51" customFormat="1" ht="63">
      <c r="A6" s="26" t="s">
        <v>0</v>
      </c>
      <c r="B6" s="26" t="s">
        <v>2</v>
      </c>
      <c r="C6" s="59" t="s">
        <v>94</v>
      </c>
      <c r="D6" s="59" t="s">
        <v>93</v>
      </c>
      <c r="E6" s="59" t="s">
        <v>95</v>
      </c>
      <c r="F6" s="59" t="s">
        <v>96</v>
      </c>
      <c r="G6" s="26" t="s">
        <v>1</v>
      </c>
    </row>
    <row r="7" spans="1:7" ht="15.75">
      <c r="A7" s="60"/>
      <c r="B7" s="26" t="s">
        <v>3</v>
      </c>
      <c r="C7" s="61">
        <f>C8+C11+C14</f>
        <v>52016.03</v>
      </c>
      <c r="D7" s="61"/>
      <c r="E7" s="61">
        <f>E8+E11+E14</f>
        <v>51858.18</v>
      </c>
      <c r="F7" s="61">
        <f>F8+F11+F14</f>
        <v>51858.18</v>
      </c>
      <c r="G7" s="23">
        <f>C7-F7</f>
        <v>157.84999999999854</v>
      </c>
    </row>
    <row r="8" spans="1:7" ht="15.75">
      <c r="A8" s="60" t="s">
        <v>4</v>
      </c>
      <c r="B8" s="22" t="s">
        <v>5</v>
      </c>
      <c r="C8" s="62"/>
      <c r="D8" s="62"/>
      <c r="E8" s="62"/>
      <c r="F8" s="62"/>
      <c r="G8" s="63"/>
    </row>
    <row r="9" spans="1:7" ht="15.75">
      <c r="A9" s="60">
        <v>1</v>
      </c>
      <c r="B9" s="64" t="s">
        <v>6</v>
      </c>
      <c r="C9" s="62"/>
      <c r="D9" s="62"/>
      <c r="E9" s="62"/>
      <c r="F9" s="62"/>
      <c r="G9" s="63"/>
    </row>
    <row r="10" spans="1:7" ht="15.75">
      <c r="A10" s="60"/>
      <c r="B10" s="26"/>
      <c r="C10" s="62"/>
      <c r="D10" s="62"/>
      <c r="E10" s="62"/>
      <c r="F10" s="62"/>
      <c r="G10" s="63"/>
    </row>
    <row r="11" spans="1:7" ht="15.75">
      <c r="A11" s="21" t="s">
        <v>7</v>
      </c>
      <c r="B11" s="22" t="s">
        <v>8</v>
      </c>
      <c r="C11" s="62"/>
      <c r="D11" s="62"/>
      <c r="E11" s="62"/>
      <c r="F11" s="62"/>
      <c r="G11" s="63"/>
    </row>
    <row r="12" spans="1:7" ht="15.75">
      <c r="A12" s="60">
        <v>1</v>
      </c>
      <c r="B12" s="64" t="s">
        <v>6</v>
      </c>
      <c r="C12" s="62"/>
      <c r="D12" s="62"/>
      <c r="E12" s="62"/>
      <c r="F12" s="62"/>
      <c r="G12" s="63"/>
    </row>
    <row r="13" spans="1:7" ht="15.75">
      <c r="A13" s="60"/>
      <c r="B13" s="64"/>
      <c r="C13" s="62"/>
      <c r="D13" s="62"/>
      <c r="E13" s="62"/>
      <c r="F13" s="62"/>
      <c r="G13" s="63"/>
    </row>
    <row r="14" spans="1:7" ht="15.75">
      <c r="A14" s="21" t="s">
        <v>9</v>
      </c>
      <c r="B14" s="22" t="s">
        <v>10</v>
      </c>
      <c r="C14" s="62">
        <f>C20</f>
        <v>52016.03</v>
      </c>
      <c r="D14" s="62"/>
      <c r="E14" s="62">
        <f>E20</f>
        <v>51858.18</v>
      </c>
      <c r="F14" s="62">
        <f>F20</f>
        <v>51858.18</v>
      </c>
      <c r="G14" s="63">
        <f>C14-F14</f>
        <v>157.84999999999854</v>
      </c>
    </row>
    <row r="15" spans="1:7" ht="15.75">
      <c r="A15" s="65" t="s">
        <v>11</v>
      </c>
      <c r="B15" s="66" t="s">
        <v>12</v>
      </c>
      <c r="C15" s="62"/>
      <c r="D15" s="62"/>
      <c r="E15" s="62"/>
      <c r="F15" s="62"/>
      <c r="G15" s="63"/>
    </row>
    <row r="16" spans="1:7" ht="15.75">
      <c r="A16" s="60">
        <v>1</v>
      </c>
      <c r="B16" s="64" t="s">
        <v>6</v>
      </c>
      <c r="C16" s="62"/>
      <c r="D16" s="62"/>
      <c r="E16" s="62"/>
      <c r="F16" s="62"/>
      <c r="G16" s="63"/>
    </row>
    <row r="17" spans="1:7" ht="15.75">
      <c r="A17" s="60"/>
      <c r="B17" s="64"/>
      <c r="C17" s="62"/>
      <c r="D17" s="62"/>
      <c r="E17" s="62"/>
      <c r="F17" s="62"/>
      <c r="G17" s="63"/>
    </row>
    <row r="18" spans="1:7" ht="15.75">
      <c r="A18" s="65" t="s">
        <v>13</v>
      </c>
      <c r="B18" s="66" t="s">
        <v>14</v>
      </c>
      <c r="C18" s="62"/>
      <c r="D18" s="62"/>
      <c r="E18" s="62"/>
      <c r="F18" s="62"/>
      <c r="G18" s="63"/>
    </row>
    <row r="19" spans="1:7" ht="15.75">
      <c r="A19" s="60">
        <v>1</v>
      </c>
      <c r="B19" s="64" t="s">
        <v>6</v>
      </c>
      <c r="C19" s="62"/>
      <c r="D19" s="62"/>
      <c r="E19" s="62"/>
      <c r="F19" s="62"/>
      <c r="G19" s="63"/>
    </row>
    <row r="20" spans="1:7" ht="15.75">
      <c r="A20" s="65" t="s">
        <v>15</v>
      </c>
      <c r="B20" s="66" t="s">
        <v>16</v>
      </c>
      <c r="C20" s="62">
        <f>C21+C58</f>
        <v>52016.03</v>
      </c>
      <c r="D20" s="62"/>
      <c r="E20" s="62">
        <f>E21+E58</f>
        <v>51858.18</v>
      </c>
      <c r="F20" s="62">
        <f>F21+F58</f>
        <v>51858.18</v>
      </c>
      <c r="G20" s="63"/>
    </row>
    <row r="21" spans="1:7" s="24" customFormat="1" ht="15.75">
      <c r="A21" s="53">
        <v>1</v>
      </c>
      <c r="B21" s="22" t="s">
        <v>17</v>
      </c>
      <c r="C21" s="61">
        <f>SUM(C22:C57)</f>
        <v>15446.749999999998</v>
      </c>
      <c r="D21" s="61"/>
      <c r="E21" s="61">
        <f>SUM(E22:E57)</f>
        <v>15408.62</v>
      </c>
      <c r="F21" s="61">
        <f>SUM(F22:F57)</f>
        <v>15408.62</v>
      </c>
      <c r="G21" s="23">
        <f>C21-F21</f>
        <v>38.12999999999738</v>
      </c>
    </row>
    <row r="22" spans="1:7" ht="47.25">
      <c r="A22" s="67" t="s">
        <v>29</v>
      </c>
      <c r="B22" s="68" t="s">
        <v>185</v>
      </c>
      <c r="C22" s="69">
        <v>356.83</v>
      </c>
      <c r="D22" s="62"/>
      <c r="E22" s="62">
        <v>355.75</v>
      </c>
      <c r="F22" s="62">
        <f>E22</f>
        <v>355.75</v>
      </c>
      <c r="G22" s="70" t="s">
        <v>103</v>
      </c>
    </row>
    <row r="23" spans="1:7" ht="15.75">
      <c r="A23" s="71"/>
      <c r="B23" s="52" t="s">
        <v>186</v>
      </c>
      <c r="C23" s="69"/>
      <c r="D23" s="62">
        <v>355.75</v>
      </c>
      <c r="E23" s="62"/>
      <c r="F23" s="62"/>
      <c r="G23" s="70"/>
    </row>
    <row r="24" spans="1:7" ht="31.5">
      <c r="A24" s="71"/>
      <c r="B24" s="52" t="s">
        <v>187</v>
      </c>
      <c r="C24" s="69"/>
      <c r="D24" s="62">
        <v>356.82</v>
      </c>
      <c r="E24" s="62"/>
      <c r="F24" s="62"/>
      <c r="G24" s="70"/>
    </row>
    <row r="25" spans="1:7" ht="15.75">
      <c r="A25" s="71"/>
      <c r="B25" s="52" t="s">
        <v>188</v>
      </c>
      <c r="C25" s="69"/>
      <c r="D25" s="62">
        <v>355.95</v>
      </c>
      <c r="E25" s="62"/>
      <c r="F25" s="62"/>
      <c r="G25" s="70"/>
    </row>
    <row r="26" spans="1:7" ht="31.5">
      <c r="A26" s="67" t="s">
        <v>30</v>
      </c>
      <c r="B26" s="162" t="s">
        <v>193</v>
      </c>
      <c r="C26" s="69">
        <v>481.37</v>
      </c>
      <c r="D26" s="62"/>
      <c r="E26" s="62">
        <v>477.4</v>
      </c>
      <c r="F26" s="62">
        <f>E26</f>
        <v>477.4</v>
      </c>
      <c r="G26" s="70" t="s">
        <v>103</v>
      </c>
    </row>
    <row r="27" spans="1:7" ht="31.5">
      <c r="A27" s="71"/>
      <c r="B27" s="52" t="s">
        <v>189</v>
      </c>
      <c r="C27" s="69"/>
      <c r="D27" s="62">
        <v>477.4</v>
      </c>
      <c r="E27" s="62"/>
      <c r="F27" s="62"/>
      <c r="G27" s="70"/>
    </row>
    <row r="28" spans="1:7" ht="15.75">
      <c r="A28" s="71"/>
      <c r="B28" s="52" t="s">
        <v>190</v>
      </c>
      <c r="C28" s="69"/>
      <c r="D28" s="62">
        <v>575.14</v>
      </c>
      <c r="E28" s="62"/>
      <c r="F28" s="62"/>
      <c r="G28" s="70"/>
    </row>
    <row r="29" spans="1:7" ht="15.75">
      <c r="A29" s="71"/>
      <c r="B29" s="52" t="s">
        <v>191</v>
      </c>
      <c r="C29" s="69"/>
      <c r="D29" s="62">
        <v>573.3</v>
      </c>
      <c r="E29" s="62"/>
      <c r="F29" s="62"/>
      <c r="G29" s="70"/>
    </row>
    <row r="30" spans="1:7" ht="63">
      <c r="A30" s="67" t="s">
        <v>31</v>
      </c>
      <c r="B30" s="68" t="s">
        <v>192</v>
      </c>
      <c r="C30" s="69">
        <v>753.6</v>
      </c>
      <c r="D30" s="62"/>
      <c r="E30" s="62">
        <v>752.4</v>
      </c>
      <c r="F30" s="62">
        <f>E30</f>
        <v>752.4</v>
      </c>
      <c r="G30" s="70" t="s">
        <v>103</v>
      </c>
    </row>
    <row r="31" spans="1:7" ht="15.75">
      <c r="A31" s="71"/>
      <c r="B31" s="52" t="s">
        <v>194</v>
      </c>
      <c r="C31" s="69"/>
      <c r="D31" s="62">
        <v>748.8</v>
      </c>
      <c r="E31" s="62"/>
      <c r="F31" s="62"/>
      <c r="G31" s="70"/>
    </row>
    <row r="32" spans="1:7" ht="31.5">
      <c r="A32" s="71"/>
      <c r="B32" s="52" t="s">
        <v>195</v>
      </c>
      <c r="C32" s="69"/>
      <c r="D32" s="62">
        <v>752.4</v>
      </c>
      <c r="E32" s="62"/>
      <c r="F32" s="62"/>
      <c r="G32" s="70"/>
    </row>
    <row r="33" spans="1:7" ht="15.75">
      <c r="A33" s="71"/>
      <c r="B33" s="52" t="s">
        <v>196</v>
      </c>
      <c r="C33" s="69"/>
      <c r="D33" s="62">
        <v>752.96</v>
      </c>
      <c r="E33" s="62"/>
      <c r="F33" s="62"/>
      <c r="G33" s="70"/>
    </row>
    <row r="34" spans="1:7" ht="47.25">
      <c r="A34" s="67" t="s">
        <v>32</v>
      </c>
      <c r="B34" s="162" t="s">
        <v>197</v>
      </c>
      <c r="C34" s="69">
        <v>852.48</v>
      </c>
      <c r="D34" s="62"/>
      <c r="E34" s="62">
        <v>845.69</v>
      </c>
      <c r="F34" s="62">
        <f>E34</f>
        <v>845.69</v>
      </c>
      <c r="G34" s="70" t="s">
        <v>103</v>
      </c>
    </row>
    <row r="35" spans="1:7" ht="15.75">
      <c r="A35" s="71"/>
      <c r="B35" s="52" t="s">
        <v>198</v>
      </c>
      <c r="C35" s="69"/>
      <c r="D35" s="62">
        <v>878.49</v>
      </c>
      <c r="E35" s="62"/>
      <c r="F35" s="62"/>
      <c r="G35" s="70"/>
    </row>
    <row r="36" spans="1:7" ht="31.5">
      <c r="A36" s="71"/>
      <c r="B36" s="52" t="s">
        <v>199</v>
      </c>
      <c r="C36" s="69"/>
      <c r="D36" s="62">
        <v>869.78</v>
      </c>
      <c r="E36" s="62"/>
      <c r="F36" s="62"/>
      <c r="G36" s="70"/>
    </row>
    <row r="37" spans="1:7" ht="31.5">
      <c r="A37" s="71"/>
      <c r="B37" s="52" t="s">
        <v>176</v>
      </c>
      <c r="C37" s="69"/>
      <c r="D37" s="62">
        <v>845.69</v>
      </c>
      <c r="E37" s="62"/>
      <c r="F37" s="62"/>
      <c r="G37" s="70"/>
    </row>
    <row r="38" spans="1:7" ht="31.5">
      <c r="A38" s="67" t="s">
        <v>33</v>
      </c>
      <c r="B38" s="68" t="s">
        <v>200</v>
      </c>
      <c r="C38" s="69">
        <v>1710.05</v>
      </c>
      <c r="D38" s="62"/>
      <c r="E38" s="62">
        <v>1693.09</v>
      </c>
      <c r="F38" s="62">
        <f>E38</f>
        <v>1693.09</v>
      </c>
      <c r="G38" s="70" t="s">
        <v>103</v>
      </c>
    </row>
    <row r="39" spans="1:7" ht="15.75">
      <c r="A39" s="71"/>
      <c r="B39" s="52" t="s">
        <v>120</v>
      </c>
      <c r="C39" s="69"/>
      <c r="D39" s="62">
        <v>1693.09</v>
      </c>
      <c r="E39" s="62"/>
      <c r="F39" s="62"/>
      <c r="G39" s="70"/>
    </row>
    <row r="40" spans="1:7" ht="15.75">
      <c r="A40" s="71"/>
      <c r="B40" s="52" t="s">
        <v>201</v>
      </c>
      <c r="C40" s="69"/>
      <c r="D40" s="62">
        <v>1707.87</v>
      </c>
      <c r="E40" s="62"/>
      <c r="F40" s="62"/>
      <c r="G40" s="70"/>
    </row>
    <row r="41" spans="1:7" ht="15.75">
      <c r="A41" s="71"/>
      <c r="B41" s="52" t="s">
        <v>202</v>
      </c>
      <c r="C41" s="69"/>
      <c r="D41" s="62">
        <v>1702.97</v>
      </c>
      <c r="E41" s="62"/>
      <c r="F41" s="62"/>
      <c r="G41" s="70"/>
    </row>
    <row r="42" spans="1:7" ht="15.75">
      <c r="A42" s="67" t="s">
        <v>34</v>
      </c>
      <c r="B42" s="72" t="s">
        <v>179</v>
      </c>
      <c r="C42" s="69">
        <v>397.22</v>
      </c>
      <c r="D42" s="62"/>
      <c r="E42" s="62">
        <v>397.22</v>
      </c>
      <c r="F42" s="62">
        <f>E42</f>
        <v>397.22</v>
      </c>
      <c r="G42" s="70" t="s">
        <v>103</v>
      </c>
    </row>
    <row r="43" spans="1:7" ht="15.75">
      <c r="A43" s="71"/>
      <c r="B43" s="52" t="s">
        <v>204</v>
      </c>
      <c r="C43" s="69"/>
      <c r="D43" s="62">
        <v>413.1</v>
      </c>
      <c r="E43" s="62"/>
      <c r="F43" s="62"/>
      <c r="G43" s="70"/>
    </row>
    <row r="44" spans="1:7" ht="15.75">
      <c r="A44" s="71"/>
      <c r="B44" s="52" t="s">
        <v>205</v>
      </c>
      <c r="C44" s="69"/>
      <c r="D44" s="62">
        <v>417.08</v>
      </c>
      <c r="E44" s="62"/>
      <c r="F44" s="62"/>
      <c r="G44" s="70"/>
    </row>
    <row r="45" spans="1:7" ht="15.75">
      <c r="A45" s="71"/>
      <c r="B45" s="52" t="s">
        <v>206</v>
      </c>
      <c r="C45" s="69"/>
      <c r="D45" s="62">
        <v>397.22</v>
      </c>
      <c r="E45" s="62"/>
      <c r="F45" s="62"/>
      <c r="G45" s="70"/>
    </row>
    <row r="46" spans="1:7" ht="63">
      <c r="A46" s="67" t="s">
        <v>35</v>
      </c>
      <c r="B46" s="163" t="s">
        <v>180</v>
      </c>
      <c r="C46" s="69">
        <v>9999.8</v>
      </c>
      <c r="D46" s="62"/>
      <c r="E46" s="62">
        <v>9995.06</v>
      </c>
      <c r="F46" s="62">
        <f>E46</f>
        <v>9995.06</v>
      </c>
      <c r="G46" s="70" t="s">
        <v>104</v>
      </c>
    </row>
    <row r="47" spans="1:7" ht="15.75">
      <c r="A47" s="71"/>
      <c r="B47" s="52" t="s">
        <v>207</v>
      </c>
      <c r="C47" s="69"/>
      <c r="D47" s="62">
        <v>9997.48</v>
      </c>
      <c r="E47" s="62"/>
      <c r="F47" s="62"/>
      <c r="G47" s="70"/>
    </row>
    <row r="48" spans="1:7" ht="15.75">
      <c r="A48" s="71"/>
      <c r="B48" s="52" t="s">
        <v>208</v>
      </c>
      <c r="C48" s="69"/>
      <c r="D48" s="62">
        <v>9995.06</v>
      </c>
      <c r="E48" s="62"/>
      <c r="F48" s="62"/>
      <c r="G48" s="70"/>
    </row>
    <row r="49" spans="1:7" ht="15.75">
      <c r="A49" s="71"/>
      <c r="B49" s="52" t="s">
        <v>209</v>
      </c>
      <c r="C49" s="69"/>
      <c r="D49" s="62">
        <v>9996.04</v>
      </c>
      <c r="E49" s="62"/>
      <c r="F49" s="62"/>
      <c r="G49" s="70"/>
    </row>
    <row r="50" spans="1:7" ht="47.25">
      <c r="A50" s="67" t="s">
        <v>36</v>
      </c>
      <c r="B50" s="73" t="s">
        <v>181</v>
      </c>
      <c r="C50" s="69">
        <v>415.9</v>
      </c>
      <c r="D50" s="62"/>
      <c r="E50" s="62">
        <v>413.82</v>
      </c>
      <c r="F50" s="62">
        <f>E50</f>
        <v>413.82</v>
      </c>
      <c r="G50" s="70" t="s">
        <v>103</v>
      </c>
    </row>
    <row r="51" spans="1:7" ht="31.5">
      <c r="A51" s="71"/>
      <c r="B51" s="52" t="s">
        <v>203</v>
      </c>
      <c r="C51" s="69"/>
      <c r="D51" s="62">
        <v>413.82</v>
      </c>
      <c r="E51" s="62"/>
      <c r="F51" s="62"/>
      <c r="G51" s="70"/>
    </row>
    <row r="52" spans="1:7" ht="31.5">
      <c r="A52" s="71"/>
      <c r="B52" s="52" t="s">
        <v>210</v>
      </c>
      <c r="C52" s="69"/>
      <c r="D52" s="62">
        <v>414.55</v>
      </c>
      <c r="E52" s="62"/>
      <c r="F52" s="62"/>
      <c r="G52" s="70"/>
    </row>
    <row r="53" spans="1:7" ht="15.75">
      <c r="A53" s="71"/>
      <c r="B53" s="52" t="s">
        <v>211</v>
      </c>
      <c r="C53" s="69"/>
      <c r="D53" s="62">
        <v>414.06</v>
      </c>
      <c r="E53" s="62"/>
      <c r="F53" s="62"/>
      <c r="G53" s="70"/>
    </row>
    <row r="54" spans="1:7" ht="31.5">
      <c r="A54" s="67" t="s">
        <v>37</v>
      </c>
      <c r="B54" s="73" t="s">
        <v>182</v>
      </c>
      <c r="C54" s="69">
        <v>479.5</v>
      </c>
      <c r="D54" s="62"/>
      <c r="E54" s="62">
        <v>478.19</v>
      </c>
      <c r="F54" s="62">
        <f>E54</f>
        <v>478.19</v>
      </c>
      <c r="G54" s="70" t="s">
        <v>103</v>
      </c>
    </row>
    <row r="55" spans="1:7" ht="31.5">
      <c r="A55" s="71"/>
      <c r="B55" s="52" t="s">
        <v>212</v>
      </c>
      <c r="C55" s="69"/>
      <c r="D55" s="62">
        <v>478.09</v>
      </c>
      <c r="E55" s="62"/>
      <c r="F55" s="62"/>
      <c r="G55" s="70"/>
    </row>
    <row r="56" spans="1:7" ht="31.5">
      <c r="A56" s="71"/>
      <c r="B56" s="52" t="s">
        <v>210</v>
      </c>
      <c r="C56" s="69"/>
      <c r="D56" s="62">
        <v>482.38</v>
      </c>
      <c r="E56" s="62"/>
      <c r="F56" s="62"/>
      <c r="G56" s="70"/>
    </row>
    <row r="57" spans="1:7" ht="31.5">
      <c r="A57" s="74"/>
      <c r="B57" s="52" t="s">
        <v>213</v>
      </c>
      <c r="C57" s="69"/>
      <c r="D57" s="62">
        <v>483.99</v>
      </c>
      <c r="E57" s="62"/>
      <c r="F57" s="62"/>
      <c r="G57" s="70"/>
    </row>
    <row r="58" spans="1:7" s="77" customFormat="1" ht="15.75" customHeight="1">
      <c r="A58" s="54">
        <v>2</v>
      </c>
      <c r="B58" s="22" t="s">
        <v>61</v>
      </c>
      <c r="C58" s="75">
        <f>C59+C62+C73+C78</f>
        <v>36569.28</v>
      </c>
      <c r="D58" s="75"/>
      <c r="E58" s="75">
        <f>E59+E62+E73+E78</f>
        <v>36449.56</v>
      </c>
      <c r="F58" s="75">
        <f>F59+F62+F73+F78</f>
        <v>36449.56</v>
      </c>
      <c r="G58" s="76">
        <f>C58-F58</f>
        <v>119.72000000000116</v>
      </c>
    </row>
    <row r="59" spans="1:7" s="77" customFormat="1" ht="31.5">
      <c r="A59" s="78" t="s">
        <v>11</v>
      </c>
      <c r="B59" s="79" t="s">
        <v>216</v>
      </c>
      <c r="C59" s="80">
        <f>C60</f>
        <v>1022.7</v>
      </c>
      <c r="D59" s="80">
        <f>D60</f>
        <v>1019.8</v>
      </c>
      <c r="E59" s="80">
        <f>E60</f>
        <v>1019.8</v>
      </c>
      <c r="F59" s="80">
        <f>F60</f>
        <v>1019.8</v>
      </c>
      <c r="G59" s="76">
        <f>C59-F59</f>
        <v>2.900000000000091</v>
      </c>
    </row>
    <row r="60" spans="1:7" s="85" customFormat="1" ht="15.75">
      <c r="A60" s="81">
        <v>1</v>
      </c>
      <c r="B60" s="82" t="s">
        <v>217</v>
      </c>
      <c r="C60" s="83">
        <v>1022.7</v>
      </c>
      <c r="D60" s="83">
        <v>1019.8</v>
      </c>
      <c r="E60" s="83">
        <v>1019.8</v>
      </c>
      <c r="F60" s="83">
        <v>1019.8</v>
      </c>
      <c r="G60" s="84" t="s">
        <v>104</v>
      </c>
    </row>
    <row r="61" spans="1:7" s="90" customFormat="1" ht="15.75">
      <c r="A61" s="86"/>
      <c r="B61" s="87" t="s">
        <v>218</v>
      </c>
      <c r="C61" s="88"/>
      <c r="D61" s="88">
        <f>D60</f>
        <v>1019.8</v>
      </c>
      <c r="E61" s="88"/>
      <c r="F61" s="88"/>
      <c r="G61" s="89"/>
    </row>
    <row r="62" spans="1:7" s="91" customFormat="1" ht="31.5">
      <c r="A62" s="78" t="s">
        <v>13</v>
      </c>
      <c r="B62" s="79" t="s">
        <v>219</v>
      </c>
      <c r="C62" s="80">
        <f>C63+C67+C69+C71</f>
        <v>16832.27</v>
      </c>
      <c r="D62" s="80"/>
      <c r="E62" s="80">
        <f>E63+E67+E69+E71</f>
        <v>16752.6</v>
      </c>
      <c r="F62" s="80">
        <f>F63+F67+F69+F71</f>
        <v>16752.6</v>
      </c>
      <c r="G62" s="76">
        <f>C62-F62</f>
        <v>79.67000000000189</v>
      </c>
    </row>
    <row r="63" spans="1:7" s="85" customFormat="1" ht="94.5">
      <c r="A63" s="81">
        <v>1</v>
      </c>
      <c r="B63" s="92" t="s">
        <v>220</v>
      </c>
      <c r="C63" s="83">
        <v>2742.46</v>
      </c>
      <c r="D63" s="83">
        <v>2738.67</v>
      </c>
      <c r="E63" s="83">
        <f>D63</f>
        <v>2738.67</v>
      </c>
      <c r="F63" s="83">
        <f>E63</f>
        <v>2738.67</v>
      </c>
      <c r="G63" s="84" t="s">
        <v>104</v>
      </c>
    </row>
    <row r="64" spans="1:7" s="85" customFormat="1" ht="31.5">
      <c r="A64" s="81"/>
      <c r="B64" s="82" t="s">
        <v>221</v>
      </c>
      <c r="C64" s="83"/>
      <c r="D64" s="83">
        <f>D63</f>
        <v>2738.67</v>
      </c>
      <c r="E64" s="83"/>
      <c r="F64" s="83"/>
      <c r="G64" s="84"/>
    </row>
    <row r="65" spans="1:7" s="85" customFormat="1" ht="15.75">
      <c r="A65" s="81"/>
      <c r="B65" s="82"/>
      <c r="C65" s="83"/>
      <c r="D65" s="83"/>
      <c r="E65" s="83"/>
      <c r="F65" s="83"/>
      <c r="G65" s="84"/>
    </row>
    <row r="66" spans="1:7" s="85" customFormat="1" ht="15.75">
      <c r="A66" s="81"/>
      <c r="B66" s="82"/>
      <c r="C66" s="83"/>
      <c r="D66" s="83"/>
      <c r="E66" s="83"/>
      <c r="F66" s="83"/>
      <c r="G66" s="84"/>
    </row>
    <row r="67" spans="1:7" s="85" customFormat="1" ht="47.25">
      <c r="A67" s="81">
        <v>2</v>
      </c>
      <c r="B67" s="92" t="s">
        <v>222</v>
      </c>
      <c r="C67" s="83">
        <v>10607.86</v>
      </c>
      <c r="D67" s="83">
        <v>10602.69</v>
      </c>
      <c r="E67" s="83">
        <f>D67</f>
        <v>10602.69</v>
      </c>
      <c r="F67" s="83">
        <f>E67</f>
        <v>10602.69</v>
      </c>
      <c r="G67" s="84" t="s">
        <v>104</v>
      </c>
    </row>
    <row r="68" spans="1:7" s="85" customFormat="1" ht="31.5">
      <c r="A68" s="81"/>
      <c r="B68" s="82" t="s">
        <v>223</v>
      </c>
      <c r="C68" s="83"/>
      <c r="D68" s="83">
        <f>D67</f>
        <v>10602.69</v>
      </c>
      <c r="E68" s="83"/>
      <c r="F68" s="83"/>
      <c r="G68" s="84"/>
    </row>
    <row r="69" spans="1:7" s="85" customFormat="1" ht="31.5">
      <c r="A69" s="81">
        <v>3</v>
      </c>
      <c r="B69" s="92" t="s">
        <v>224</v>
      </c>
      <c r="C69" s="83">
        <v>2261.5</v>
      </c>
      <c r="D69" s="83">
        <v>2255.65</v>
      </c>
      <c r="E69" s="83">
        <f>D69</f>
        <v>2255.65</v>
      </c>
      <c r="F69" s="83">
        <f>E69</f>
        <v>2255.65</v>
      </c>
      <c r="G69" s="93" t="s">
        <v>225</v>
      </c>
    </row>
    <row r="70" spans="1:7" s="96" customFormat="1" ht="31.5">
      <c r="A70" s="81"/>
      <c r="B70" s="82" t="s">
        <v>226</v>
      </c>
      <c r="C70" s="83"/>
      <c r="D70" s="94">
        <f>D69</f>
        <v>2255.65</v>
      </c>
      <c r="E70" s="94"/>
      <c r="F70" s="95"/>
      <c r="G70" s="93"/>
    </row>
    <row r="71" spans="1:7" s="85" customFormat="1" ht="31.5">
      <c r="A71" s="81">
        <v>4</v>
      </c>
      <c r="B71" s="92" t="s">
        <v>227</v>
      </c>
      <c r="C71" s="83">
        <v>1220.45</v>
      </c>
      <c r="D71" s="83">
        <v>1155.59</v>
      </c>
      <c r="E71" s="83">
        <f>D71</f>
        <v>1155.59</v>
      </c>
      <c r="F71" s="83">
        <f>E71</f>
        <v>1155.59</v>
      </c>
      <c r="G71" s="93" t="s">
        <v>104</v>
      </c>
    </row>
    <row r="72" spans="1:7" s="90" customFormat="1" ht="31.5">
      <c r="A72" s="86"/>
      <c r="B72" s="97" t="s">
        <v>228</v>
      </c>
      <c r="C72" s="88"/>
      <c r="D72" s="98">
        <f>D71</f>
        <v>1155.59</v>
      </c>
      <c r="E72" s="98"/>
      <c r="F72" s="99"/>
      <c r="G72" s="100"/>
    </row>
    <row r="73" spans="1:7" s="77" customFormat="1" ht="31.5">
      <c r="A73" s="78" t="s">
        <v>15</v>
      </c>
      <c r="B73" s="79" t="s">
        <v>229</v>
      </c>
      <c r="C73" s="80">
        <f>C74+C76</f>
        <v>8382.98</v>
      </c>
      <c r="D73" s="80">
        <f>D74+D76</f>
        <v>8374.28</v>
      </c>
      <c r="E73" s="80">
        <f>E74+E76</f>
        <v>8374.28</v>
      </c>
      <c r="F73" s="80">
        <f>F74+F76</f>
        <v>8374.28</v>
      </c>
      <c r="G73" s="76">
        <f>C73-F73</f>
        <v>8.699999999998909</v>
      </c>
    </row>
    <row r="74" spans="1:7" s="85" customFormat="1" ht="15.75" customHeight="1">
      <c r="A74" s="81">
        <v>1</v>
      </c>
      <c r="B74" s="92" t="s">
        <v>230</v>
      </c>
      <c r="C74" s="83">
        <v>7902.52</v>
      </c>
      <c r="D74" s="83">
        <v>7896.92</v>
      </c>
      <c r="E74" s="83">
        <f>D74</f>
        <v>7896.92</v>
      </c>
      <c r="F74" s="83">
        <f>D74</f>
        <v>7896.92</v>
      </c>
      <c r="G74" s="93" t="s">
        <v>104</v>
      </c>
    </row>
    <row r="75" spans="1:7" s="85" customFormat="1" ht="31.5">
      <c r="A75" s="81"/>
      <c r="B75" s="82" t="s">
        <v>223</v>
      </c>
      <c r="C75" s="83"/>
      <c r="D75" s="83">
        <f>D74</f>
        <v>7896.92</v>
      </c>
      <c r="E75" s="83"/>
      <c r="F75" s="83"/>
      <c r="G75" s="93"/>
    </row>
    <row r="76" spans="1:7" s="85" customFormat="1" ht="15.75" customHeight="1">
      <c r="A76" s="81">
        <v>2</v>
      </c>
      <c r="B76" s="92" t="s">
        <v>231</v>
      </c>
      <c r="C76" s="83">
        <v>480.46</v>
      </c>
      <c r="D76" s="101">
        <v>477.36</v>
      </c>
      <c r="E76" s="83">
        <f>D76</f>
        <v>477.36</v>
      </c>
      <c r="F76" s="83">
        <f>E76</f>
        <v>477.36</v>
      </c>
      <c r="G76" s="93" t="s">
        <v>103</v>
      </c>
    </row>
    <row r="77" spans="1:7" s="102" customFormat="1" ht="31.5">
      <c r="A77" s="86"/>
      <c r="B77" s="87" t="s">
        <v>232</v>
      </c>
      <c r="C77" s="88"/>
      <c r="D77" s="88">
        <f>D76</f>
        <v>477.36</v>
      </c>
      <c r="E77" s="98"/>
      <c r="F77" s="99"/>
      <c r="G77" s="100"/>
    </row>
    <row r="78" spans="1:7" s="106" customFormat="1" ht="15.75">
      <c r="A78" s="103" t="s">
        <v>233</v>
      </c>
      <c r="B78" s="104" t="s">
        <v>234</v>
      </c>
      <c r="C78" s="105">
        <f>C79</f>
        <v>10331.33</v>
      </c>
      <c r="D78" s="105"/>
      <c r="E78" s="105">
        <f>E79</f>
        <v>10302.88</v>
      </c>
      <c r="F78" s="105">
        <f>F79</f>
        <v>10302.88</v>
      </c>
      <c r="G78" s="76">
        <f>C78-F78</f>
        <v>28.450000000000728</v>
      </c>
    </row>
    <row r="79" spans="1:7" s="106" customFormat="1" ht="15.75">
      <c r="A79" s="81">
        <v>1</v>
      </c>
      <c r="B79" s="92" t="s">
        <v>230</v>
      </c>
      <c r="C79" s="107">
        <v>10331.33</v>
      </c>
      <c r="D79" s="108">
        <v>10302.88</v>
      </c>
      <c r="E79" s="108">
        <f>D79</f>
        <v>10302.88</v>
      </c>
      <c r="F79" s="108">
        <f>D79</f>
        <v>10302.88</v>
      </c>
      <c r="G79" s="93" t="s">
        <v>104</v>
      </c>
    </row>
    <row r="80" spans="1:7" s="106" customFormat="1" ht="31.5">
      <c r="A80" s="109"/>
      <c r="B80" s="110" t="s">
        <v>235</v>
      </c>
      <c r="D80" s="111">
        <f>D79</f>
        <v>10302.88</v>
      </c>
      <c r="E80" s="112"/>
      <c r="F80" s="113"/>
      <c r="G80" s="89"/>
    </row>
    <row r="81" spans="1:7" s="119" customFormat="1" ht="15.75">
      <c r="A81" s="114"/>
      <c r="B81" s="115"/>
      <c r="C81" s="116"/>
      <c r="D81" s="117"/>
      <c r="E81" s="117"/>
      <c r="F81" s="117"/>
      <c r="G81" s="118"/>
    </row>
    <row r="83" spans="4:7" ht="15.75">
      <c r="D83" s="209" t="s">
        <v>184</v>
      </c>
      <c r="E83" s="209"/>
      <c r="F83" s="209"/>
      <c r="G83" s="209"/>
    </row>
    <row r="84" spans="1:7" ht="15.75" customHeight="1">
      <c r="A84" s="211" t="s">
        <v>82</v>
      </c>
      <c r="B84" s="211"/>
      <c r="D84" s="204" t="s">
        <v>86</v>
      </c>
      <c r="E84" s="204"/>
      <c r="F84" s="204"/>
      <c r="G84" s="204"/>
    </row>
    <row r="85" spans="1:7" ht="15.75">
      <c r="A85" s="216" t="s">
        <v>83</v>
      </c>
      <c r="B85" s="216"/>
      <c r="E85" s="204"/>
      <c r="F85" s="204"/>
      <c r="G85" s="204"/>
    </row>
    <row r="86" spans="1:7" ht="15.75">
      <c r="A86" s="216" t="s">
        <v>84</v>
      </c>
      <c r="B86" s="216"/>
      <c r="E86" s="204"/>
      <c r="F86" s="204"/>
      <c r="G86" s="204"/>
    </row>
    <row r="87" spans="1:7" ht="15.75">
      <c r="A87" s="216" t="s">
        <v>85</v>
      </c>
      <c r="B87" s="216"/>
      <c r="E87" s="204"/>
      <c r="F87" s="204"/>
      <c r="G87" s="204"/>
    </row>
    <row r="88" spans="1:7" ht="15.75">
      <c r="A88" s="216"/>
      <c r="B88" s="216"/>
      <c r="E88" s="204"/>
      <c r="F88" s="204"/>
      <c r="G88" s="204"/>
    </row>
    <row r="89" spans="1:7" ht="15.75">
      <c r="A89" s="120"/>
      <c r="B89" s="121"/>
      <c r="E89" s="204"/>
      <c r="F89" s="204"/>
      <c r="G89" s="204"/>
    </row>
    <row r="90" spans="4:7" ht="15.75" customHeight="1">
      <c r="D90" s="204" t="s">
        <v>87</v>
      </c>
      <c r="E90" s="204"/>
      <c r="F90" s="204"/>
      <c r="G90" s="204"/>
    </row>
  </sheetData>
  <sheetProtection/>
  <mergeCells count="19">
    <mergeCell ref="A87:B87"/>
    <mergeCell ref="E87:G87"/>
    <mergeCell ref="A88:B88"/>
    <mergeCell ref="E88:G88"/>
    <mergeCell ref="E89:G89"/>
    <mergeCell ref="D90:G90"/>
    <mergeCell ref="D83:G83"/>
    <mergeCell ref="A84:B84"/>
    <mergeCell ref="D84:G84"/>
    <mergeCell ref="A85:B85"/>
    <mergeCell ref="E85:G85"/>
    <mergeCell ref="A86:B86"/>
    <mergeCell ref="E86:G86"/>
    <mergeCell ref="F5:G5"/>
    <mergeCell ref="A1:G1"/>
    <mergeCell ref="A2:B2"/>
    <mergeCell ref="C2:G2"/>
    <mergeCell ref="A3:G3"/>
    <mergeCell ref="A4:G4"/>
  </mergeCells>
  <printOptions horizontalCentered="1"/>
  <pageMargins left="0.5118110236220472" right="0.5118110236220472" top="0.7480314960629921" bottom="0.7480314960629921" header="0.31496062992125984" footer="0.31496062992125984"/>
  <pageSetup horizontalDpi="600" verticalDpi="600" orientation="portrait" paperSize="9" r:id="rId1"/>
  <headerFooter>
    <oddFooter>&amp;CPage &amp;P of &amp;N</oddFooter>
  </headerFooter>
</worksheet>
</file>

<file path=xl/worksheets/sheet5.xml><?xml version="1.0" encoding="utf-8"?>
<worksheet xmlns="http://schemas.openxmlformats.org/spreadsheetml/2006/main" xmlns:r="http://schemas.openxmlformats.org/officeDocument/2006/relationships">
  <dimension ref="A1:I93"/>
  <sheetViews>
    <sheetView showZeros="0" zoomScalePageLayoutView="0" workbookViewId="0" topLeftCell="A50">
      <selection activeCell="A57" sqref="A57:I57"/>
    </sheetView>
  </sheetViews>
  <sheetFormatPr defaultColWidth="8.88671875" defaultRowHeight="18.75"/>
  <cols>
    <col min="1" max="1" width="4.77734375" style="159" customWidth="1"/>
    <col min="2" max="2" width="22.10546875" style="119" customWidth="1"/>
    <col min="3" max="3" width="9.77734375" style="156" bestFit="1" customWidth="1"/>
    <col min="4" max="4" width="9.5546875" style="156" bestFit="1" customWidth="1"/>
    <col min="5" max="5" width="8.21484375" style="156" customWidth="1"/>
    <col min="6" max="6" width="7.88671875" style="156" bestFit="1" customWidth="1"/>
    <col min="7" max="7" width="7.88671875" style="156" hidden="1" customWidth="1"/>
    <col min="8" max="8" width="10.4453125" style="157" customWidth="1"/>
    <col min="9" max="9" width="10.88671875" style="144" customWidth="1"/>
    <col min="10" max="16384" width="8.88671875" style="144" customWidth="1"/>
  </cols>
  <sheetData>
    <row r="1" spans="1:9" s="126" customFormat="1" ht="15.75">
      <c r="A1" s="222" t="s">
        <v>183</v>
      </c>
      <c r="B1" s="222"/>
      <c r="C1" s="222"/>
      <c r="D1" s="222"/>
      <c r="E1" s="222"/>
      <c r="F1" s="222"/>
      <c r="G1" s="222"/>
      <c r="H1" s="222"/>
      <c r="I1" s="222"/>
    </row>
    <row r="2" spans="1:9" s="119" customFormat="1" ht="15.75">
      <c r="A2" s="223" t="s">
        <v>236</v>
      </c>
      <c r="B2" s="223"/>
      <c r="C2" s="223"/>
      <c r="D2" s="221" t="s">
        <v>262</v>
      </c>
      <c r="E2" s="221"/>
      <c r="F2" s="221"/>
      <c r="G2" s="221"/>
      <c r="H2" s="221"/>
      <c r="I2" s="221"/>
    </row>
    <row r="3" spans="1:9" s="119" customFormat="1" ht="15.75">
      <c r="A3" s="223" t="s">
        <v>264</v>
      </c>
      <c r="B3" s="223"/>
      <c r="C3" s="223"/>
      <c r="D3" s="224" t="s">
        <v>263</v>
      </c>
      <c r="E3" s="224"/>
      <c r="F3" s="224"/>
      <c r="G3" s="224"/>
      <c r="H3" s="224"/>
      <c r="I3" s="224"/>
    </row>
    <row r="4" spans="1:9" s="119" customFormat="1" ht="42" customHeight="1">
      <c r="A4" s="221" t="s">
        <v>247</v>
      </c>
      <c r="B4" s="221"/>
      <c r="C4" s="221"/>
      <c r="D4" s="221"/>
      <c r="E4" s="221"/>
      <c r="F4" s="221"/>
      <c r="G4" s="221"/>
      <c r="H4" s="221"/>
      <c r="I4" s="221"/>
    </row>
    <row r="5" spans="1:9" s="119" customFormat="1" ht="15.75">
      <c r="A5" s="127"/>
      <c r="C5" s="129"/>
      <c r="D5" s="129"/>
      <c r="E5" s="129"/>
      <c r="F5" s="129"/>
      <c r="G5" s="217" t="s">
        <v>40</v>
      </c>
      <c r="H5" s="217"/>
      <c r="I5" s="217"/>
    </row>
    <row r="6" spans="1:9" s="128" customFormat="1" ht="15.75">
      <c r="A6" s="220" t="s">
        <v>0</v>
      </c>
      <c r="B6" s="220" t="s">
        <v>2</v>
      </c>
      <c r="C6" s="219" t="s">
        <v>94</v>
      </c>
      <c r="D6" s="219" t="s">
        <v>93</v>
      </c>
      <c r="E6" s="219" t="s">
        <v>248</v>
      </c>
      <c r="F6" s="219" t="s">
        <v>96</v>
      </c>
      <c r="G6" s="220" t="s">
        <v>1</v>
      </c>
      <c r="H6" s="220"/>
      <c r="I6" s="220"/>
    </row>
    <row r="7" spans="1:9" s="119" customFormat="1" ht="31.5">
      <c r="A7" s="220"/>
      <c r="B7" s="220"/>
      <c r="C7" s="219"/>
      <c r="D7" s="219"/>
      <c r="E7" s="219"/>
      <c r="F7" s="219"/>
      <c r="G7" s="132" t="s">
        <v>237</v>
      </c>
      <c r="H7" s="133" t="s">
        <v>249</v>
      </c>
      <c r="I7" s="133" t="s">
        <v>256</v>
      </c>
    </row>
    <row r="8" spans="1:9" s="119" customFormat="1" ht="15.75">
      <c r="A8" s="133"/>
      <c r="B8" s="130"/>
      <c r="C8" s="131"/>
      <c r="D8" s="131"/>
      <c r="E8" s="132"/>
      <c r="F8" s="132"/>
      <c r="G8" s="131"/>
      <c r="H8" s="135"/>
      <c r="I8" s="134"/>
    </row>
    <row r="9" spans="1:9" s="119" customFormat="1" ht="15.75">
      <c r="A9" s="114"/>
      <c r="B9" s="130" t="s">
        <v>3</v>
      </c>
      <c r="C9" s="136">
        <f>C10+C13+C16</f>
        <v>10643.59</v>
      </c>
      <c r="D9" s="136"/>
      <c r="E9" s="136">
        <f>E10+E13+E16</f>
        <v>10553.92</v>
      </c>
      <c r="F9" s="136">
        <f>F10+F13+F16</f>
        <v>10553.92</v>
      </c>
      <c r="G9" s="137">
        <f>C9-F9</f>
        <v>89.67000000000007</v>
      </c>
      <c r="H9" s="134"/>
      <c r="I9" s="134"/>
    </row>
    <row r="10" spans="1:9" s="119" customFormat="1" ht="15.75">
      <c r="A10" s="114" t="s">
        <v>4</v>
      </c>
      <c r="B10" s="138" t="s">
        <v>5</v>
      </c>
      <c r="C10" s="117"/>
      <c r="D10" s="117"/>
      <c r="E10" s="117"/>
      <c r="F10" s="117"/>
      <c r="G10" s="118"/>
      <c r="H10" s="134"/>
      <c r="I10" s="134"/>
    </row>
    <row r="11" spans="1:9" s="119" customFormat="1" ht="15.75">
      <c r="A11" s="114">
        <v>1</v>
      </c>
      <c r="B11" s="134" t="s">
        <v>6</v>
      </c>
      <c r="C11" s="117"/>
      <c r="D11" s="117"/>
      <c r="E11" s="117"/>
      <c r="F11" s="117"/>
      <c r="G11" s="118"/>
      <c r="H11" s="134"/>
      <c r="I11" s="134"/>
    </row>
    <row r="12" spans="1:9" s="119" customFormat="1" ht="15.75">
      <c r="A12" s="114"/>
      <c r="B12" s="130"/>
      <c r="C12" s="117"/>
      <c r="D12" s="117"/>
      <c r="E12" s="117"/>
      <c r="F12" s="117"/>
      <c r="G12" s="118"/>
      <c r="H12" s="134"/>
      <c r="I12" s="134"/>
    </row>
    <row r="13" spans="1:9" s="119" customFormat="1" ht="15.75">
      <c r="A13" s="139" t="s">
        <v>7</v>
      </c>
      <c r="B13" s="138" t="s">
        <v>8</v>
      </c>
      <c r="C13" s="117"/>
      <c r="D13" s="117"/>
      <c r="E13" s="117"/>
      <c r="F13" s="117"/>
      <c r="G13" s="118"/>
      <c r="H13" s="134"/>
      <c r="I13" s="134"/>
    </row>
    <row r="14" spans="1:9" s="119" customFormat="1" ht="15.75">
      <c r="A14" s="114">
        <v>1</v>
      </c>
      <c r="B14" s="134" t="s">
        <v>6</v>
      </c>
      <c r="C14" s="117"/>
      <c r="D14" s="117"/>
      <c r="E14" s="117"/>
      <c r="F14" s="117"/>
      <c r="G14" s="118"/>
      <c r="H14" s="134"/>
      <c r="I14" s="134"/>
    </row>
    <row r="15" spans="1:9" s="119" customFormat="1" ht="15.75">
      <c r="A15" s="114"/>
      <c r="B15" s="134"/>
      <c r="C15" s="117"/>
      <c r="D15" s="117"/>
      <c r="E15" s="117"/>
      <c r="F15" s="117"/>
      <c r="G15" s="118"/>
      <c r="H15" s="134"/>
      <c r="I15" s="134"/>
    </row>
    <row r="16" spans="1:9" s="119" customFormat="1" ht="15.75">
      <c r="A16" s="139" t="s">
        <v>9</v>
      </c>
      <c r="B16" s="138" t="s">
        <v>10</v>
      </c>
      <c r="C16" s="117">
        <f>C22</f>
        <v>10643.59</v>
      </c>
      <c r="D16" s="117"/>
      <c r="E16" s="117">
        <f>E22</f>
        <v>10553.92</v>
      </c>
      <c r="F16" s="117">
        <f>F22</f>
        <v>10553.92</v>
      </c>
      <c r="G16" s="118">
        <f>C16-F16</f>
        <v>89.67000000000007</v>
      </c>
      <c r="H16" s="134"/>
      <c r="I16" s="134"/>
    </row>
    <row r="17" spans="1:9" s="119" customFormat="1" ht="15.75">
      <c r="A17" s="140" t="s">
        <v>11</v>
      </c>
      <c r="B17" s="141" t="s">
        <v>12</v>
      </c>
      <c r="C17" s="117"/>
      <c r="D17" s="117"/>
      <c r="E17" s="117"/>
      <c r="F17" s="117"/>
      <c r="G17" s="118"/>
      <c r="H17" s="134"/>
      <c r="I17" s="134"/>
    </row>
    <row r="18" spans="1:9" s="119" customFormat="1" ht="15.75">
      <c r="A18" s="114">
        <v>1</v>
      </c>
      <c r="B18" s="134" t="s">
        <v>6</v>
      </c>
      <c r="C18" s="117"/>
      <c r="D18" s="117"/>
      <c r="E18" s="117"/>
      <c r="F18" s="117"/>
      <c r="G18" s="118"/>
      <c r="H18" s="134"/>
      <c r="I18" s="134"/>
    </row>
    <row r="19" spans="1:9" s="119" customFormat="1" ht="15.75">
      <c r="A19" s="114"/>
      <c r="B19" s="134"/>
      <c r="C19" s="117"/>
      <c r="D19" s="117"/>
      <c r="E19" s="117"/>
      <c r="F19" s="117"/>
      <c r="G19" s="118"/>
      <c r="H19" s="134"/>
      <c r="I19" s="134"/>
    </row>
    <row r="20" spans="1:9" s="119" customFormat="1" ht="15.75">
      <c r="A20" s="140" t="s">
        <v>13</v>
      </c>
      <c r="B20" s="141" t="s">
        <v>14</v>
      </c>
      <c r="C20" s="117"/>
      <c r="D20" s="117"/>
      <c r="E20" s="117"/>
      <c r="F20" s="117"/>
      <c r="G20" s="118"/>
      <c r="H20" s="134"/>
      <c r="I20" s="134"/>
    </row>
    <row r="21" spans="1:9" s="119" customFormat="1" ht="15.75">
      <c r="A21" s="114">
        <v>1</v>
      </c>
      <c r="B21" s="134" t="s">
        <v>6</v>
      </c>
      <c r="C21" s="117"/>
      <c r="D21" s="117"/>
      <c r="E21" s="117"/>
      <c r="F21" s="117"/>
      <c r="G21" s="118"/>
      <c r="H21" s="134"/>
      <c r="I21" s="134"/>
    </row>
    <row r="22" spans="1:9" s="119" customFormat="1" ht="15.75">
      <c r="A22" s="140" t="s">
        <v>15</v>
      </c>
      <c r="B22" s="141" t="s">
        <v>16</v>
      </c>
      <c r="C22" s="117">
        <f>C23+C59</f>
        <v>10643.59</v>
      </c>
      <c r="D22" s="117"/>
      <c r="E22" s="117">
        <f>E23+E59</f>
        <v>10553.92</v>
      </c>
      <c r="F22" s="117">
        <f>F23+F59</f>
        <v>10553.92</v>
      </c>
      <c r="G22" s="118"/>
      <c r="H22" s="134"/>
      <c r="I22" s="134"/>
    </row>
    <row r="23" spans="1:9" s="142" customFormat="1" ht="15.75">
      <c r="A23" s="139">
        <v>1</v>
      </c>
      <c r="B23" s="138" t="s">
        <v>257</v>
      </c>
      <c r="C23" s="136">
        <f>C33+C79</f>
        <v>10643.59</v>
      </c>
      <c r="D23" s="136"/>
      <c r="E23" s="136">
        <f>E33+E79</f>
        <v>10553.92</v>
      </c>
      <c r="F23" s="136">
        <f>F33+F79</f>
        <v>10553.92</v>
      </c>
      <c r="G23" s="136">
        <f>G33+G79</f>
        <v>89.66999999999996</v>
      </c>
      <c r="H23" s="138"/>
      <c r="I23" s="138"/>
    </row>
    <row r="24" spans="1:9" ht="15.75">
      <c r="A24" s="114"/>
      <c r="B24" s="218" t="s">
        <v>258</v>
      </c>
      <c r="C24" s="218"/>
      <c r="D24" s="218"/>
      <c r="E24" s="218"/>
      <c r="F24" s="218"/>
      <c r="G24" s="218"/>
      <c r="H24" s="218"/>
      <c r="I24" s="143"/>
    </row>
    <row r="25" spans="1:9" ht="47.25">
      <c r="A25" s="114" t="s">
        <v>29</v>
      </c>
      <c r="B25" s="145" t="s">
        <v>271</v>
      </c>
      <c r="C25" s="146">
        <v>1379.17</v>
      </c>
      <c r="D25" s="146"/>
      <c r="E25" s="146">
        <v>1365.43</v>
      </c>
      <c r="F25" s="146">
        <f>E25</f>
        <v>1365.43</v>
      </c>
      <c r="G25" s="146">
        <f>C25-E25</f>
        <v>13.740000000000009</v>
      </c>
      <c r="H25" s="147" t="s">
        <v>252</v>
      </c>
      <c r="I25" s="143"/>
    </row>
    <row r="26" spans="1:9" s="149" customFormat="1" ht="31.5">
      <c r="A26" s="140"/>
      <c r="B26" s="49" t="s">
        <v>120</v>
      </c>
      <c r="C26" s="125"/>
      <c r="D26" s="125">
        <f>E25</f>
        <v>1365.43</v>
      </c>
      <c r="E26" s="125"/>
      <c r="F26" s="146">
        <f>E26</f>
        <v>0</v>
      </c>
      <c r="G26" s="125"/>
      <c r="H26" s="49"/>
      <c r="I26" s="148"/>
    </row>
    <row r="27" spans="1:9" s="149" customFormat="1" ht="47.25">
      <c r="A27" s="140"/>
      <c r="B27" s="150" t="s">
        <v>295</v>
      </c>
      <c r="C27" s="125"/>
      <c r="D27" s="125">
        <v>1378.68</v>
      </c>
      <c r="E27" s="125"/>
      <c r="F27" s="146">
        <f>E27</f>
        <v>0</v>
      </c>
      <c r="G27" s="125"/>
      <c r="H27" s="49"/>
      <c r="I27" s="148"/>
    </row>
    <row r="28" spans="1:9" s="149" customFormat="1" ht="31.5">
      <c r="A28" s="140"/>
      <c r="B28" s="150" t="s">
        <v>125</v>
      </c>
      <c r="C28" s="125"/>
      <c r="D28" s="125">
        <v>1376.55</v>
      </c>
      <c r="E28" s="125"/>
      <c r="F28" s="146">
        <f>E28</f>
        <v>0</v>
      </c>
      <c r="G28" s="125"/>
      <c r="H28" s="49"/>
      <c r="I28" s="148"/>
    </row>
    <row r="29" spans="1:9" ht="47.25">
      <c r="A29" s="114" t="s">
        <v>30</v>
      </c>
      <c r="B29" s="145" t="s">
        <v>277</v>
      </c>
      <c r="C29" s="146">
        <v>313.87</v>
      </c>
      <c r="D29" s="146"/>
      <c r="E29" s="146">
        <v>304.5</v>
      </c>
      <c r="F29" s="146">
        <f>E29</f>
        <v>304.5</v>
      </c>
      <c r="G29" s="146">
        <f>C29-E29</f>
        <v>9.370000000000005</v>
      </c>
      <c r="H29" s="147" t="s">
        <v>252</v>
      </c>
      <c r="I29" s="143"/>
    </row>
    <row r="30" spans="1:9" s="149" customFormat="1" ht="31.5">
      <c r="A30" s="140"/>
      <c r="B30" s="49" t="s">
        <v>189</v>
      </c>
      <c r="C30" s="125"/>
      <c r="D30" s="125">
        <f>E29</f>
        <v>304.5</v>
      </c>
      <c r="E30" s="125"/>
      <c r="F30" s="125"/>
      <c r="G30" s="125"/>
      <c r="H30" s="49"/>
      <c r="I30" s="148"/>
    </row>
    <row r="31" spans="1:9" s="149" customFormat="1" ht="31.5">
      <c r="A31" s="140"/>
      <c r="B31" s="150" t="s">
        <v>190</v>
      </c>
      <c r="C31" s="125"/>
      <c r="D31" s="125">
        <v>309.43</v>
      </c>
      <c r="E31" s="125"/>
      <c r="F31" s="125"/>
      <c r="G31" s="125"/>
      <c r="H31" s="49"/>
      <c r="I31" s="148"/>
    </row>
    <row r="32" spans="1:9" s="149" customFormat="1" ht="31.5">
      <c r="A32" s="140"/>
      <c r="B32" s="150" t="s">
        <v>191</v>
      </c>
      <c r="C32" s="125"/>
      <c r="D32" s="125">
        <v>334.77</v>
      </c>
      <c r="E32" s="125"/>
      <c r="F32" s="125"/>
      <c r="G32" s="125"/>
      <c r="H32" s="49"/>
      <c r="I32" s="148"/>
    </row>
    <row r="33" spans="1:9" s="154" customFormat="1" ht="15.75">
      <c r="A33" s="139"/>
      <c r="B33" s="151" t="s">
        <v>259</v>
      </c>
      <c r="C33" s="152">
        <f>SUM(C25:C29)</f>
        <v>1693.04</v>
      </c>
      <c r="D33" s="152"/>
      <c r="E33" s="152">
        <f>SUM(E25:E29)</f>
        <v>1669.93</v>
      </c>
      <c r="F33" s="152">
        <f>SUM(F25:F29)</f>
        <v>1669.93</v>
      </c>
      <c r="G33" s="152">
        <f>SUM(G25:G29)</f>
        <v>23.110000000000014</v>
      </c>
      <c r="H33" s="135"/>
      <c r="I33" s="153"/>
    </row>
    <row r="34" spans="1:9" ht="15.75">
      <c r="A34" s="114"/>
      <c r="B34" s="226" t="s">
        <v>260</v>
      </c>
      <c r="C34" s="226"/>
      <c r="D34" s="226"/>
      <c r="E34" s="226"/>
      <c r="F34" s="226"/>
      <c r="G34" s="137"/>
      <c r="H34" s="155"/>
      <c r="I34" s="143"/>
    </row>
    <row r="35" spans="1:9" ht="47.25">
      <c r="A35" s="114" t="s">
        <v>31</v>
      </c>
      <c r="B35" s="134" t="s">
        <v>278</v>
      </c>
      <c r="C35" s="146">
        <v>229.76</v>
      </c>
      <c r="D35" s="146"/>
      <c r="E35" s="146">
        <v>229.76</v>
      </c>
      <c r="F35" s="146">
        <f>E35</f>
        <v>229.76</v>
      </c>
      <c r="G35" s="146">
        <f>C35-E35</f>
        <v>0</v>
      </c>
      <c r="H35" s="147" t="s">
        <v>253</v>
      </c>
      <c r="I35" s="143"/>
    </row>
    <row r="36" spans="1:9" s="149" customFormat="1" ht="47.25">
      <c r="A36" s="140"/>
      <c r="B36" s="49" t="s">
        <v>153</v>
      </c>
      <c r="C36" s="125"/>
      <c r="D36" s="125">
        <f>E35</f>
        <v>229.76</v>
      </c>
      <c r="E36" s="125"/>
      <c r="F36" s="146">
        <f aca="true" t="shared" si="0" ref="F36:F77">E36</f>
        <v>0</v>
      </c>
      <c r="G36" s="125"/>
      <c r="H36" s="49"/>
      <c r="I36" s="148"/>
    </row>
    <row r="37" spans="1:9" s="149" customFormat="1" ht="31.5">
      <c r="A37" s="140"/>
      <c r="B37" s="141" t="s">
        <v>170</v>
      </c>
      <c r="C37" s="125"/>
      <c r="D37" s="125">
        <v>233.26</v>
      </c>
      <c r="E37" s="125"/>
      <c r="F37" s="146">
        <f t="shared" si="0"/>
        <v>0</v>
      </c>
      <c r="G37" s="125"/>
      <c r="H37" s="49"/>
      <c r="I37" s="148"/>
    </row>
    <row r="38" spans="1:9" s="149" customFormat="1" ht="47.25">
      <c r="A38" s="140"/>
      <c r="B38" s="141" t="s">
        <v>284</v>
      </c>
      <c r="C38" s="125"/>
      <c r="D38" s="125">
        <v>233.76</v>
      </c>
      <c r="E38" s="125"/>
      <c r="F38" s="146">
        <f t="shared" si="0"/>
        <v>0</v>
      </c>
      <c r="G38" s="125"/>
      <c r="H38" s="49"/>
      <c r="I38" s="148"/>
    </row>
    <row r="39" spans="1:9" ht="63">
      <c r="A39" s="114" t="s">
        <v>32</v>
      </c>
      <c r="B39" s="134" t="s">
        <v>272</v>
      </c>
      <c r="C39" s="146">
        <v>88</v>
      </c>
      <c r="D39" s="146"/>
      <c r="E39" s="146">
        <v>88</v>
      </c>
      <c r="F39" s="146">
        <f t="shared" si="0"/>
        <v>88</v>
      </c>
      <c r="G39" s="146">
        <f>C39-E39</f>
        <v>0</v>
      </c>
      <c r="H39" s="147" t="s">
        <v>251</v>
      </c>
      <c r="I39" s="143"/>
    </row>
    <row r="40" spans="1:9" s="149" customFormat="1" ht="31.5">
      <c r="A40" s="140"/>
      <c r="B40" s="49" t="s">
        <v>238</v>
      </c>
      <c r="C40" s="125"/>
      <c r="D40" s="125">
        <f>E39</f>
        <v>88</v>
      </c>
      <c r="E40" s="125"/>
      <c r="F40" s="146">
        <f t="shared" si="0"/>
        <v>0</v>
      </c>
      <c r="G40" s="125"/>
      <c r="H40" s="49"/>
      <c r="I40" s="148"/>
    </row>
    <row r="41" spans="1:9" ht="47.25">
      <c r="A41" s="114" t="s">
        <v>33</v>
      </c>
      <c r="B41" s="134" t="s">
        <v>279</v>
      </c>
      <c r="C41" s="146">
        <v>99.74</v>
      </c>
      <c r="D41" s="146"/>
      <c r="E41" s="146">
        <v>99.74</v>
      </c>
      <c r="F41" s="146">
        <f t="shared" si="0"/>
        <v>99.74</v>
      </c>
      <c r="G41" s="146">
        <f>C41-E41</f>
        <v>0</v>
      </c>
      <c r="H41" s="147" t="s">
        <v>251</v>
      </c>
      <c r="I41" s="143"/>
    </row>
    <row r="42" spans="1:9" s="149" customFormat="1" ht="47.25">
      <c r="A42" s="140"/>
      <c r="B42" s="49" t="s">
        <v>153</v>
      </c>
      <c r="C42" s="125"/>
      <c r="D42" s="125">
        <f>E41</f>
        <v>99.74</v>
      </c>
      <c r="E42" s="125"/>
      <c r="F42" s="146">
        <f t="shared" si="0"/>
        <v>0</v>
      </c>
      <c r="G42" s="125"/>
      <c r="H42" s="49"/>
      <c r="I42" s="148"/>
    </row>
    <row r="43" spans="1:9" ht="47.25">
      <c r="A43" s="114" t="s">
        <v>34</v>
      </c>
      <c r="B43" s="134" t="s">
        <v>280</v>
      </c>
      <c r="C43" s="146">
        <v>89.5</v>
      </c>
      <c r="D43" s="146"/>
      <c r="E43" s="146">
        <v>89.5</v>
      </c>
      <c r="F43" s="146">
        <f t="shared" si="0"/>
        <v>89.5</v>
      </c>
      <c r="G43" s="146">
        <f>C43-E43</f>
        <v>0</v>
      </c>
      <c r="H43" s="147" t="s">
        <v>251</v>
      </c>
      <c r="I43" s="143"/>
    </row>
    <row r="44" spans="1:9" s="149" customFormat="1" ht="31.5">
      <c r="A44" s="140"/>
      <c r="B44" s="49" t="s">
        <v>238</v>
      </c>
      <c r="C44" s="125"/>
      <c r="D44" s="125"/>
      <c r="E44" s="125"/>
      <c r="F44" s="146">
        <f t="shared" si="0"/>
        <v>0</v>
      </c>
      <c r="G44" s="125"/>
      <c r="H44" s="49"/>
      <c r="I44" s="148"/>
    </row>
    <row r="45" spans="1:9" ht="47.25">
      <c r="A45" s="114" t="s">
        <v>35</v>
      </c>
      <c r="B45" s="134" t="s">
        <v>281</v>
      </c>
      <c r="C45" s="146">
        <v>583</v>
      </c>
      <c r="D45" s="146"/>
      <c r="E45" s="146">
        <v>577.87</v>
      </c>
      <c r="F45" s="146">
        <f t="shared" si="0"/>
        <v>577.87</v>
      </c>
      <c r="G45" s="146">
        <f>C45-E45</f>
        <v>5.1299999999999955</v>
      </c>
      <c r="H45" s="147" t="s">
        <v>252</v>
      </c>
      <c r="I45" s="143"/>
    </row>
    <row r="46" spans="1:9" s="149" customFormat="1" ht="31.5">
      <c r="A46" s="140"/>
      <c r="B46" s="49" t="s">
        <v>238</v>
      </c>
      <c r="C46" s="125"/>
      <c r="D46" s="125">
        <f>E45</f>
        <v>577.87</v>
      </c>
      <c r="E46" s="125"/>
      <c r="F46" s="146">
        <f t="shared" si="0"/>
        <v>0</v>
      </c>
      <c r="G46" s="125"/>
      <c r="H46" s="49"/>
      <c r="I46" s="148"/>
    </row>
    <row r="47" spans="1:9" s="149" customFormat="1" ht="31.5">
      <c r="A47" s="140"/>
      <c r="B47" s="141" t="s">
        <v>282</v>
      </c>
      <c r="C47" s="125"/>
      <c r="D47" s="125">
        <v>582.31</v>
      </c>
      <c r="E47" s="125"/>
      <c r="F47" s="146">
        <f t="shared" si="0"/>
        <v>0</v>
      </c>
      <c r="G47" s="125"/>
      <c r="H47" s="49"/>
      <c r="I47" s="148"/>
    </row>
    <row r="48" spans="1:9" s="149" customFormat="1" ht="31.5">
      <c r="A48" s="140"/>
      <c r="B48" s="141" t="s">
        <v>283</v>
      </c>
      <c r="C48" s="125"/>
      <c r="D48" s="125">
        <v>588.6</v>
      </c>
      <c r="E48" s="125"/>
      <c r="F48" s="146">
        <f t="shared" si="0"/>
        <v>0</v>
      </c>
      <c r="G48" s="125"/>
      <c r="H48" s="49"/>
      <c r="I48" s="148"/>
    </row>
    <row r="49" spans="1:9" ht="63">
      <c r="A49" s="114" t="s">
        <v>36</v>
      </c>
      <c r="B49" s="145" t="s">
        <v>273</v>
      </c>
      <c r="C49" s="146">
        <v>993.4</v>
      </c>
      <c r="D49" s="146"/>
      <c r="E49" s="146">
        <v>992.51</v>
      </c>
      <c r="F49" s="146">
        <f t="shared" si="0"/>
        <v>992.51</v>
      </c>
      <c r="G49" s="146">
        <f>C49-E49</f>
        <v>0.8899999999999864</v>
      </c>
      <c r="H49" s="147" t="s">
        <v>252</v>
      </c>
      <c r="I49" s="143"/>
    </row>
    <row r="50" spans="1:9" s="149" customFormat="1" ht="31.5">
      <c r="A50" s="140"/>
      <c r="B50" s="49" t="s">
        <v>195</v>
      </c>
      <c r="C50" s="125"/>
      <c r="D50" s="125">
        <f>E49</f>
        <v>992.51</v>
      </c>
      <c r="E50" s="125"/>
      <c r="F50" s="146">
        <f t="shared" si="0"/>
        <v>0</v>
      </c>
      <c r="G50" s="125"/>
      <c r="H50" s="49"/>
      <c r="I50" s="148"/>
    </row>
    <row r="51" spans="1:9" s="149" customFormat="1" ht="47.25">
      <c r="A51" s="140"/>
      <c r="B51" s="150" t="s">
        <v>293</v>
      </c>
      <c r="C51" s="125"/>
      <c r="D51" s="125">
        <v>992.93</v>
      </c>
      <c r="E51" s="125"/>
      <c r="F51" s="146">
        <f t="shared" si="0"/>
        <v>0</v>
      </c>
      <c r="G51" s="125"/>
      <c r="H51" s="49"/>
      <c r="I51" s="148"/>
    </row>
    <row r="52" spans="1:9" s="149" customFormat="1" ht="63">
      <c r="A52" s="140"/>
      <c r="B52" s="150" t="s">
        <v>294</v>
      </c>
      <c r="C52" s="125"/>
      <c r="D52" s="125">
        <v>99281</v>
      </c>
      <c r="E52" s="125"/>
      <c r="F52" s="146">
        <f t="shared" si="0"/>
        <v>0</v>
      </c>
      <c r="G52" s="125"/>
      <c r="H52" s="49"/>
      <c r="I52" s="148"/>
    </row>
    <row r="53" spans="1:9" ht="31.5">
      <c r="A53" s="114" t="s">
        <v>37</v>
      </c>
      <c r="B53" s="134" t="s">
        <v>274</v>
      </c>
      <c r="C53" s="146">
        <v>1463.92</v>
      </c>
      <c r="D53" s="146"/>
      <c r="E53" s="146">
        <v>1450.81</v>
      </c>
      <c r="F53" s="146">
        <f t="shared" si="0"/>
        <v>1450.81</v>
      </c>
      <c r="G53" s="146">
        <f>C53-E53</f>
        <v>13.110000000000127</v>
      </c>
      <c r="H53" s="147" t="s">
        <v>252</v>
      </c>
      <c r="I53" s="143"/>
    </row>
    <row r="54" spans="1:9" s="149" customFormat="1" ht="31.5">
      <c r="A54" s="140"/>
      <c r="B54" s="49" t="s">
        <v>239</v>
      </c>
      <c r="C54" s="125"/>
      <c r="D54" s="125">
        <f>E53</f>
        <v>1450.81</v>
      </c>
      <c r="E54" s="125"/>
      <c r="F54" s="146">
        <f t="shared" si="0"/>
        <v>0</v>
      </c>
      <c r="G54" s="125"/>
      <c r="H54" s="49"/>
      <c r="I54" s="148"/>
    </row>
    <row r="55" spans="1:9" s="149" customFormat="1" ht="31.5">
      <c r="A55" s="140"/>
      <c r="B55" s="141" t="s">
        <v>285</v>
      </c>
      <c r="C55" s="125"/>
      <c r="D55" s="125">
        <v>1460.6</v>
      </c>
      <c r="E55" s="125"/>
      <c r="F55" s="146">
        <f t="shared" si="0"/>
        <v>0</v>
      </c>
      <c r="G55" s="125"/>
      <c r="H55" s="49"/>
      <c r="I55" s="148"/>
    </row>
    <row r="56" spans="1:9" s="149" customFormat="1" ht="31.5">
      <c r="A56" s="140"/>
      <c r="B56" s="141" t="s">
        <v>286</v>
      </c>
      <c r="C56" s="125"/>
      <c r="D56" s="125">
        <v>1468.63</v>
      </c>
      <c r="E56" s="125"/>
      <c r="F56" s="146">
        <f t="shared" si="0"/>
        <v>0</v>
      </c>
      <c r="G56" s="125"/>
      <c r="H56" s="49"/>
      <c r="I56" s="148"/>
    </row>
    <row r="57" spans="1:9" ht="31.5">
      <c r="A57" s="114" t="s">
        <v>38</v>
      </c>
      <c r="B57" s="164" t="s">
        <v>275</v>
      </c>
      <c r="C57" s="146">
        <v>1070.85</v>
      </c>
      <c r="D57" s="146"/>
      <c r="E57" s="146">
        <v>1053.8</v>
      </c>
      <c r="F57" s="146">
        <f t="shared" si="0"/>
        <v>1053.8</v>
      </c>
      <c r="G57" s="146">
        <f>C57-E57</f>
        <v>17.049999999999955</v>
      </c>
      <c r="H57" s="147" t="s">
        <v>252</v>
      </c>
      <c r="I57" s="143"/>
    </row>
    <row r="58" spans="1:9" s="149" customFormat="1" ht="31.5">
      <c r="A58" s="140"/>
      <c r="B58" s="49" t="s">
        <v>189</v>
      </c>
      <c r="C58" s="125"/>
      <c r="D58" s="125">
        <f>E57</f>
        <v>1053.8</v>
      </c>
      <c r="E58" s="125"/>
      <c r="F58" s="146">
        <f t="shared" si="0"/>
        <v>0</v>
      </c>
      <c r="G58" s="125"/>
      <c r="H58" s="49"/>
      <c r="I58" s="148"/>
    </row>
    <row r="59" spans="1:9" s="149" customFormat="1" ht="47.25">
      <c r="A59" s="140"/>
      <c r="B59" s="141" t="s">
        <v>287</v>
      </c>
      <c r="C59" s="125"/>
      <c r="D59" s="125">
        <v>1058.26</v>
      </c>
      <c r="E59" s="125"/>
      <c r="F59" s="146">
        <f t="shared" si="0"/>
        <v>0</v>
      </c>
      <c r="G59" s="125"/>
      <c r="H59" s="49"/>
      <c r="I59" s="148"/>
    </row>
    <row r="60" spans="1:9" s="149" customFormat="1" ht="31.5">
      <c r="A60" s="140"/>
      <c r="B60" s="141" t="s">
        <v>191</v>
      </c>
      <c r="C60" s="125"/>
      <c r="D60" s="125">
        <v>1090.84</v>
      </c>
      <c r="E60" s="125"/>
      <c r="F60" s="146">
        <f t="shared" si="0"/>
        <v>0</v>
      </c>
      <c r="G60" s="125"/>
      <c r="H60" s="49"/>
      <c r="I60" s="148"/>
    </row>
    <row r="61" spans="1:9" ht="47.25">
      <c r="A61" s="114" t="s">
        <v>39</v>
      </c>
      <c r="B61" s="134" t="s">
        <v>276</v>
      </c>
      <c r="C61" s="146">
        <v>182.86</v>
      </c>
      <c r="D61" s="146"/>
      <c r="E61" s="146">
        <f>C61</f>
        <v>182.86</v>
      </c>
      <c r="F61" s="146">
        <f t="shared" si="0"/>
        <v>182.86</v>
      </c>
      <c r="G61" s="146">
        <f>C61-E61</f>
        <v>0</v>
      </c>
      <c r="H61" s="147" t="s">
        <v>253</v>
      </c>
      <c r="I61" s="143"/>
    </row>
    <row r="62" spans="1:9" s="149" customFormat="1" ht="47.25">
      <c r="A62" s="140"/>
      <c r="B62" s="49" t="s">
        <v>153</v>
      </c>
      <c r="C62" s="125"/>
      <c r="D62" s="125">
        <f>E61</f>
        <v>182.86</v>
      </c>
      <c r="E62" s="125"/>
      <c r="F62" s="146">
        <f t="shared" si="0"/>
        <v>0</v>
      </c>
      <c r="G62" s="125"/>
      <c r="H62" s="49"/>
      <c r="I62" s="148"/>
    </row>
    <row r="63" spans="1:9" s="149" customFormat="1" ht="47.25">
      <c r="A63" s="140"/>
      <c r="B63" s="141" t="s">
        <v>284</v>
      </c>
      <c r="C63" s="125"/>
      <c r="D63" s="125">
        <v>206.01</v>
      </c>
      <c r="E63" s="125"/>
      <c r="F63" s="146">
        <f t="shared" si="0"/>
        <v>0</v>
      </c>
      <c r="G63" s="125"/>
      <c r="H63" s="49"/>
      <c r="I63" s="148"/>
    </row>
    <row r="64" spans="1:9" s="149" customFormat="1" ht="47.25">
      <c r="A64" s="140"/>
      <c r="B64" s="141" t="s">
        <v>288</v>
      </c>
      <c r="C64" s="125"/>
      <c r="D64" s="125">
        <v>204.99</v>
      </c>
      <c r="E64" s="125"/>
      <c r="F64" s="146">
        <f t="shared" si="0"/>
        <v>0</v>
      </c>
      <c r="G64" s="125"/>
      <c r="H64" s="49"/>
      <c r="I64" s="148"/>
    </row>
    <row r="65" spans="1:9" ht="15.75">
      <c r="A65" s="114" t="s">
        <v>52</v>
      </c>
      <c r="B65" s="134" t="s">
        <v>240</v>
      </c>
      <c r="C65" s="146">
        <v>94.17</v>
      </c>
      <c r="D65" s="146"/>
      <c r="E65" s="146">
        <f>C65</f>
        <v>94.17</v>
      </c>
      <c r="F65" s="146">
        <f t="shared" si="0"/>
        <v>94.17</v>
      </c>
      <c r="G65" s="146">
        <f>C65-E65</f>
        <v>0</v>
      </c>
      <c r="H65" s="147" t="s">
        <v>251</v>
      </c>
      <c r="I65" s="143"/>
    </row>
    <row r="66" spans="1:9" s="149" customFormat="1" ht="47.25">
      <c r="A66" s="140"/>
      <c r="B66" s="49" t="s">
        <v>250</v>
      </c>
      <c r="C66" s="125"/>
      <c r="D66" s="125">
        <f>E65</f>
        <v>94.17</v>
      </c>
      <c r="E66" s="125"/>
      <c r="F66" s="146">
        <f t="shared" si="0"/>
        <v>0</v>
      </c>
      <c r="G66" s="125"/>
      <c r="H66" s="49"/>
      <c r="I66" s="148"/>
    </row>
    <row r="67" spans="1:9" ht="47.25">
      <c r="A67" s="114" t="s">
        <v>53</v>
      </c>
      <c r="B67" s="134" t="s">
        <v>241</v>
      </c>
      <c r="C67" s="146">
        <v>2946.06</v>
      </c>
      <c r="D67" s="146"/>
      <c r="E67" s="125">
        <v>2916.21</v>
      </c>
      <c r="F67" s="146">
        <f t="shared" si="0"/>
        <v>2916.21</v>
      </c>
      <c r="G67" s="146">
        <f>C67-E67</f>
        <v>29.84999999999991</v>
      </c>
      <c r="H67" s="147" t="s">
        <v>254</v>
      </c>
      <c r="I67" s="143"/>
    </row>
    <row r="68" spans="1:9" s="149" customFormat="1" ht="31.5">
      <c r="A68" s="140"/>
      <c r="B68" s="49" t="s">
        <v>120</v>
      </c>
      <c r="C68" s="125"/>
      <c r="D68" s="125">
        <f>E67</f>
        <v>2916.21</v>
      </c>
      <c r="E68" s="125"/>
      <c r="F68" s="146">
        <f t="shared" si="0"/>
        <v>0</v>
      </c>
      <c r="G68" s="125"/>
      <c r="H68" s="49"/>
      <c r="I68" s="148"/>
    </row>
    <row r="69" spans="1:9" s="149" customFormat="1" ht="31.5">
      <c r="A69" s="140"/>
      <c r="B69" s="141" t="s">
        <v>290</v>
      </c>
      <c r="C69" s="125"/>
      <c r="D69" s="125">
        <v>2940.9</v>
      </c>
      <c r="E69" s="125"/>
      <c r="F69" s="146">
        <f t="shared" si="0"/>
        <v>0</v>
      </c>
      <c r="G69" s="125"/>
      <c r="H69" s="49"/>
      <c r="I69" s="148"/>
    </row>
    <row r="70" spans="1:9" s="149" customFormat="1" ht="31.5">
      <c r="A70" s="140"/>
      <c r="B70" s="141" t="s">
        <v>289</v>
      </c>
      <c r="C70" s="125"/>
      <c r="D70" s="125">
        <v>2935.74</v>
      </c>
      <c r="E70" s="125"/>
      <c r="F70" s="146">
        <f t="shared" si="0"/>
        <v>0</v>
      </c>
      <c r="G70" s="125"/>
      <c r="H70" s="49"/>
      <c r="I70" s="148"/>
    </row>
    <row r="71" spans="1:9" ht="31.5">
      <c r="A71" s="114" t="s">
        <v>268</v>
      </c>
      <c r="B71" s="134" t="s">
        <v>242</v>
      </c>
      <c r="C71" s="146">
        <v>975.13</v>
      </c>
      <c r="D71" s="146"/>
      <c r="E71" s="125">
        <v>974.6</v>
      </c>
      <c r="F71" s="146">
        <f t="shared" si="0"/>
        <v>974.6</v>
      </c>
      <c r="G71" s="146">
        <f>C71-E71</f>
        <v>0.5299999999999727</v>
      </c>
      <c r="H71" s="147" t="s">
        <v>252</v>
      </c>
      <c r="I71" s="143"/>
    </row>
    <row r="72" spans="1:9" s="149" customFormat="1" ht="31.5">
      <c r="A72" s="140"/>
      <c r="B72" s="49" t="s">
        <v>243</v>
      </c>
      <c r="C72" s="125"/>
      <c r="D72" s="125">
        <f>E71</f>
        <v>974.6</v>
      </c>
      <c r="E72" s="125"/>
      <c r="F72" s="146">
        <f t="shared" si="0"/>
        <v>0</v>
      </c>
      <c r="G72" s="125"/>
      <c r="H72" s="49"/>
      <c r="I72" s="148"/>
    </row>
    <row r="73" spans="1:9" s="149" customFormat="1" ht="47.25">
      <c r="A73" s="140"/>
      <c r="B73" s="141" t="s">
        <v>291</v>
      </c>
      <c r="C73" s="125"/>
      <c r="D73" s="125">
        <v>978</v>
      </c>
      <c r="E73" s="125"/>
      <c r="F73" s="146">
        <f t="shared" si="0"/>
        <v>0</v>
      </c>
      <c r="G73" s="125"/>
      <c r="H73" s="49"/>
      <c r="I73" s="148"/>
    </row>
    <row r="74" spans="1:9" s="149" customFormat="1" ht="47.25">
      <c r="A74" s="140"/>
      <c r="B74" s="141" t="s">
        <v>292</v>
      </c>
      <c r="C74" s="125"/>
      <c r="D74" s="125">
        <v>979.49</v>
      </c>
      <c r="E74" s="125"/>
      <c r="F74" s="146">
        <f t="shared" si="0"/>
        <v>0</v>
      </c>
      <c r="G74" s="125"/>
      <c r="H74" s="49"/>
      <c r="I74" s="148"/>
    </row>
    <row r="75" spans="1:9" ht="15.75">
      <c r="A75" s="114" t="s">
        <v>269</v>
      </c>
      <c r="B75" s="134" t="s">
        <v>244</v>
      </c>
      <c r="C75" s="146">
        <v>75.3</v>
      </c>
      <c r="D75" s="146"/>
      <c r="E75" s="125">
        <v>75.3</v>
      </c>
      <c r="F75" s="146">
        <f t="shared" si="0"/>
        <v>75.3</v>
      </c>
      <c r="G75" s="146">
        <f>C75-E75</f>
        <v>0</v>
      </c>
      <c r="H75" s="147" t="s">
        <v>251</v>
      </c>
      <c r="I75" s="143"/>
    </row>
    <row r="76" spans="1:9" s="149" customFormat="1" ht="31.5">
      <c r="A76" s="140"/>
      <c r="B76" s="49" t="s">
        <v>238</v>
      </c>
      <c r="C76" s="125"/>
      <c r="D76" s="125">
        <f>E75</f>
        <v>75.3</v>
      </c>
      <c r="E76" s="125"/>
      <c r="F76" s="146">
        <f t="shared" si="0"/>
        <v>0</v>
      </c>
      <c r="G76" s="125"/>
      <c r="H76" s="49"/>
      <c r="I76" s="148"/>
    </row>
    <row r="77" spans="1:9" ht="63">
      <c r="A77" s="114" t="s">
        <v>270</v>
      </c>
      <c r="B77" s="134" t="s">
        <v>245</v>
      </c>
      <c r="C77" s="146">
        <v>58.86</v>
      </c>
      <c r="D77" s="146"/>
      <c r="E77" s="125">
        <f>C77</f>
        <v>58.86</v>
      </c>
      <c r="F77" s="146">
        <f t="shared" si="0"/>
        <v>58.86</v>
      </c>
      <c r="G77" s="146"/>
      <c r="H77" s="147" t="s">
        <v>255</v>
      </c>
      <c r="I77" s="143"/>
    </row>
    <row r="78" spans="1:9" s="149" customFormat="1" ht="31.5">
      <c r="A78" s="140"/>
      <c r="B78" s="49" t="s">
        <v>246</v>
      </c>
      <c r="C78" s="125"/>
      <c r="D78" s="125">
        <f>E77</f>
        <v>58.86</v>
      </c>
      <c r="E78" s="125"/>
      <c r="F78" s="125"/>
      <c r="G78" s="125"/>
      <c r="H78" s="49"/>
      <c r="I78" s="148"/>
    </row>
    <row r="79" spans="1:9" s="154" customFormat="1" ht="15.75">
      <c r="A79" s="139"/>
      <c r="B79" s="130" t="s">
        <v>261</v>
      </c>
      <c r="C79" s="152">
        <f>SUM(C35:C77)</f>
        <v>8950.55</v>
      </c>
      <c r="D79" s="152"/>
      <c r="E79" s="152">
        <f>SUM(E35:E77)</f>
        <v>8883.99</v>
      </c>
      <c r="F79" s="152">
        <f>SUM(F35:F77)</f>
        <v>8883.99</v>
      </c>
      <c r="G79" s="152">
        <f>SUM(G35:G77)</f>
        <v>66.55999999999995</v>
      </c>
      <c r="H79" s="165">
        <f>C79-F79</f>
        <v>66.55999999999949</v>
      </c>
      <c r="I79" s="153"/>
    </row>
    <row r="80" spans="1:9" s="77" customFormat="1" ht="15.75">
      <c r="A80" s="26">
        <v>2</v>
      </c>
      <c r="B80" s="22" t="s">
        <v>61</v>
      </c>
      <c r="C80" s="75"/>
      <c r="D80" s="75"/>
      <c r="E80" s="75"/>
      <c r="F80" s="75"/>
      <c r="G80" s="76">
        <f>C80-F80</f>
        <v>0</v>
      </c>
      <c r="H80" s="158"/>
      <c r="I80" s="158"/>
    </row>
    <row r="82" spans="1:9" s="56" customFormat="1" ht="15.75" customHeight="1">
      <c r="A82" s="124"/>
      <c r="C82" s="58"/>
      <c r="D82" s="209" t="s">
        <v>265</v>
      </c>
      <c r="E82" s="209"/>
      <c r="F82" s="209"/>
      <c r="G82" s="209"/>
      <c r="H82" s="209"/>
      <c r="I82" s="209"/>
    </row>
    <row r="83" spans="1:7" s="56" customFormat="1" ht="15.75">
      <c r="A83" s="211" t="s">
        <v>82</v>
      </c>
      <c r="B83" s="211"/>
      <c r="C83" s="58"/>
      <c r="D83" s="204" t="s">
        <v>266</v>
      </c>
      <c r="E83" s="204"/>
      <c r="F83" s="204"/>
      <c r="G83" s="204"/>
    </row>
    <row r="84" spans="1:7" s="56" customFormat="1" ht="15.75">
      <c r="A84" s="216" t="s">
        <v>83</v>
      </c>
      <c r="B84" s="216"/>
      <c r="C84" s="58"/>
      <c r="D84" s="225" t="s">
        <v>267</v>
      </c>
      <c r="E84" s="225"/>
      <c r="F84" s="225"/>
      <c r="G84" s="225"/>
    </row>
    <row r="85" spans="1:7" s="56" customFormat="1" ht="15.75">
      <c r="A85" s="216" t="s">
        <v>84</v>
      </c>
      <c r="B85" s="216"/>
      <c r="C85" s="58"/>
      <c r="D85" s="58"/>
      <c r="E85" s="204"/>
      <c r="F85" s="204"/>
      <c r="G85" s="204"/>
    </row>
    <row r="86" spans="1:7" s="56" customFormat="1" ht="15.75">
      <c r="A86" s="216" t="s">
        <v>85</v>
      </c>
      <c r="B86" s="216"/>
      <c r="C86" s="58"/>
      <c r="D86" s="58"/>
      <c r="E86" s="204"/>
      <c r="F86" s="204"/>
      <c r="G86" s="204"/>
    </row>
    <row r="87" spans="1:7" s="56" customFormat="1" ht="15.75">
      <c r="A87" s="120"/>
      <c r="B87" s="123"/>
      <c r="C87" s="58"/>
      <c r="D87" s="58"/>
      <c r="E87" s="122"/>
      <c r="F87" s="122"/>
      <c r="G87" s="122"/>
    </row>
    <row r="88" spans="1:7" s="56" customFormat="1" ht="15.75">
      <c r="A88" s="120"/>
      <c r="B88" s="123"/>
      <c r="C88" s="58"/>
      <c r="D88" s="58"/>
      <c r="E88" s="122"/>
      <c r="F88" s="122"/>
      <c r="G88" s="122"/>
    </row>
    <row r="89" spans="1:7" s="56" customFormat="1" ht="15.75">
      <c r="A89" s="216"/>
      <c r="B89" s="216"/>
      <c r="C89" s="58"/>
      <c r="D89" s="58"/>
      <c r="E89" s="204"/>
      <c r="F89" s="204"/>
      <c r="G89" s="204"/>
    </row>
    <row r="90" spans="1:7" s="56" customFormat="1" ht="15.75">
      <c r="A90" s="120"/>
      <c r="B90" s="121"/>
      <c r="C90" s="58"/>
      <c r="D90" s="58"/>
      <c r="E90" s="204"/>
      <c r="F90" s="204"/>
      <c r="G90" s="204"/>
    </row>
    <row r="91" spans="1:7" s="56" customFormat="1" ht="15.75">
      <c r="A91" s="124"/>
      <c r="C91" s="58"/>
      <c r="D91" s="204" t="s">
        <v>87</v>
      </c>
      <c r="E91" s="204"/>
      <c r="F91" s="204"/>
      <c r="G91" s="204"/>
    </row>
    <row r="92" spans="1:6" s="56" customFormat="1" ht="15.75">
      <c r="A92" s="124"/>
      <c r="C92" s="58"/>
      <c r="D92" s="58"/>
      <c r="E92" s="58"/>
      <c r="F92" s="58"/>
    </row>
    <row r="93" spans="1:6" s="56" customFormat="1" ht="15.75">
      <c r="A93" s="124"/>
      <c r="C93" s="58"/>
      <c r="D93" s="58"/>
      <c r="E93" s="58"/>
      <c r="F93" s="58"/>
    </row>
  </sheetData>
  <sheetProtection/>
  <mergeCells count="29">
    <mergeCell ref="D91:G91"/>
    <mergeCell ref="D82:I82"/>
    <mergeCell ref="A86:B86"/>
    <mergeCell ref="E86:G86"/>
    <mergeCell ref="A89:B89"/>
    <mergeCell ref="E89:G89"/>
    <mergeCell ref="E90:G90"/>
    <mergeCell ref="A83:B83"/>
    <mergeCell ref="D83:G83"/>
    <mergeCell ref="A84:B84"/>
    <mergeCell ref="A85:B85"/>
    <mergeCell ref="E85:G85"/>
    <mergeCell ref="D84:G84"/>
    <mergeCell ref="A6:A7"/>
    <mergeCell ref="B34:F34"/>
    <mergeCell ref="G6:I6"/>
    <mergeCell ref="A4:I4"/>
    <mergeCell ref="A1:I1"/>
    <mergeCell ref="A3:C3"/>
    <mergeCell ref="D2:I2"/>
    <mergeCell ref="A2:C2"/>
    <mergeCell ref="D3:I3"/>
    <mergeCell ref="G5:I5"/>
    <mergeCell ref="B24:H24"/>
    <mergeCell ref="F6:F7"/>
    <mergeCell ref="E6:E7"/>
    <mergeCell ref="D6:D7"/>
    <mergeCell ref="C6:C7"/>
    <mergeCell ref="B6:B7"/>
  </mergeCells>
  <printOptions horizontalCentered="1"/>
  <pageMargins left="0" right="0"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01"/>
  <sheetViews>
    <sheetView zoomScalePageLayoutView="0" workbookViewId="0" topLeftCell="A67">
      <selection activeCell="A32" sqref="A32:H32"/>
    </sheetView>
  </sheetViews>
  <sheetFormatPr defaultColWidth="8.88671875" defaultRowHeight="18.75"/>
  <cols>
    <col min="1" max="1" width="4.77734375" style="159" customWidth="1"/>
    <col min="2" max="2" width="31.3359375" style="119" customWidth="1"/>
    <col min="3" max="3" width="11.88671875" style="156" bestFit="1" customWidth="1"/>
    <col min="4" max="4" width="12.5546875" style="156" bestFit="1" customWidth="1"/>
    <col min="5" max="5" width="8.21484375" style="156" customWidth="1"/>
    <col min="6" max="6" width="7.99609375" style="156" bestFit="1" customWidth="1"/>
    <col min="7" max="7" width="9.3359375" style="156" customWidth="1"/>
    <col min="8" max="8" width="14.4453125" style="157" customWidth="1"/>
    <col min="9" max="9" width="7.77734375" style="159" customWidth="1"/>
    <col min="10" max="16384" width="8.88671875" style="144" customWidth="1"/>
  </cols>
  <sheetData>
    <row r="1" spans="1:9" s="126" customFormat="1" ht="15.75">
      <c r="A1" s="228" t="s">
        <v>183</v>
      </c>
      <c r="B1" s="228"/>
      <c r="C1" s="228"/>
      <c r="D1" s="228"/>
      <c r="E1" s="228"/>
      <c r="F1" s="228"/>
      <c r="G1" s="228"/>
      <c r="H1" s="228"/>
      <c r="I1" s="228"/>
    </row>
    <row r="2" spans="1:9" s="119" customFormat="1" ht="15.75">
      <c r="A2" s="223" t="s">
        <v>236</v>
      </c>
      <c r="B2" s="223"/>
      <c r="C2" s="223"/>
      <c r="D2" s="221" t="s">
        <v>262</v>
      </c>
      <c r="E2" s="221"/>
      <c r="F2" s="221"/>
      <c r="G2" s="221"/>
      <c r="H2" s="221"/>
      <c r="I2" s="221"/>
    </row>
    <row r="3" spans="1:9" s="119" customFormat="1" ht="15.75">
      <c r="A3" s="223" t="s">
        <v>264</v>
      </c>
      <c r="B3" s="223"/>
      <c r="C3" s="223"/>
      <c r="D3" s="224" t="s">
        <v>263</v>
      </c>
      <c r="E3" s="224"/>
      <c r="F3" s="224"/>
      <c r="G3" s="224"/>
      <c r="H3" s="224"/>
      <c r="I3" s="224"/>
    </row>
    <row r="4" spans="1:9" s="119" customFormat="1" ht="15.75">
      <c r="A4" s="221" t="s">
        <v>366</v>
      </c>
      <c r="B4" s="221"/>
      <c r="C4" s="221"/>
      <c r="D4" s="221"/>
      <c r="E4" s="221"/>
      <c r="F4" s="221"/>
      <c r="G4" s="221"/>
      <c r="H4" s="221"/>
      <c r="I4" s="221"/>
    </row>
    <row r="5" spans="1:9" s="119" customFormat="1" ht="15.75">
      <c r="A5" s="127"/>
      <c r="C5" s="129"/>
      <c r="D5" s="129"/>
      <c r="E5" s="129"/>
      <c r="F5" s="129"/>
      <c r="G5" s="217" t="s">
        <v>40</v>
      </c>
      <c r="H5" s="217"/>
      <c r="I5" s="217"/>
    </row>
    <row r="6" spans="1:9" s="128" customFormat="1" ht="15.75">
      <c r="A6" s="220" t="s">
        <v>0</v>
      </c>
      <c r="B6" s="220" t="s">
        <v>2</v>
      </c>
      <c r="C6" s="219" t="s">
        <v>94</v>
      </c>
      <c r="D6" s="219" t="s">
        <v>93</v>
      </c>
      <c r="E6" s="219" t="s">
        <v>248</v>
      </c>
      <c r="F6" s="219" t="s">
        <v>96</v>
      </c>
      <c r="G6" s="220" t="s">
        <v>1</v>
      </c>
      <c r="H6" s="220"/>
      <c r="I6" s="220"/>
    </row>
    <row r="7" spans="1:9" s="119" customFormat="1" ht="31.5">
      <c r="A7" s="220"/>
      <c r="B7" s="220"/>
      <c r="C7" s="219"/>
      <c r="D7" s="219"/>
      <c r="E7" s="219"/>
      <c r="F7" s="219"/>
      <c r="G7" s="132" t="s">
        <v>237</v>
      </c>
      <c r="H7" s="133" t="s">
        <v>249</v>
      </c>
      <c r="I7" s="133" t="s">
        <v>256</v>
      </c>
    </row>
    <row r="8" spans="1:9" s="119" customFormat="1" ht="15.75">
      <c r="A8" s="133"/>
      <c r="B8" s="130"/>
      <c r="C8" s="131"/>
      <c r="D8" s="131"/>
      <c r="E8" s="132"/>
      <c r="F8" s="132"/>
      <c r="G8" s="131"/>
      <c r="H8" s="135"/>
      <c r="I8" s="133"/>
    </row>
    <row r="9" spans="1:10" s="119" customFormat="1" ht="15.75">
      <c r="A9" s="114"/>
      <c r="B9" s="130" t="s">
        <v>3</v>
      </c>
      <c r="C9" s="136">
        <f>C23</f>
        <v>18282.829999999998</v>
      </c>
      <c r="D9" s="136"/>
      <c r="E9" s="136">
        <f>E23+E89</f>
        <v>18074.52</v>
      </c>
      <c r="F9" s="136">
        <f>F23+F89</f>
        <v>18074.52</v>
      </c>
      <c r="G9" s="136">
        <f>G23+G89</f>
        <v>208.3100000000003</v>
      </c>
      <c r="H9" s="136"/>
      <c r="I9" s="151" t="s">
        <v>357</v>
      </c>
      <c r="J9" s="176"/>
    </row>
    <row r="10" spans="1:9" s="119" customFormat="1" ht="15.75">
      <c r="A10" s="114" t="s">
        <v>4</v>
      </c>
      <c r="B10" s="138" t="s">
        <v>5</v>
      </c>
      <c r="C10" s="117"/>
      <c r="D10" s="117"/>
      <c r="E10" s="117"/>
      <c r="F10" s="117"/>
      <c r="G10" s="118"/>
      <c r="H10" s="134"/>
      <c r="I10" s="133"/>
    </row>
    <row r="11" spans="1:9" s="119" customFormat="1" ht="15.75">
      <c r="A11" s="114">
        <v>1</v>
      </c>
      <c r="B11" s="134" t="s">
        <v>6</v>
      </c>
      <c r="C11" s="117"/>
      <c r="D11" s="117"/>
      <c r="E11" s="117"/>
      <c r="F11" s="117"/>
      <c r="G11" s="118"/>
      <c r="H11" s="134"/>
      <c r="I11" s="133"/>
    </row>
    <row r="12" spans="1:9" s="119" customFormat="1" ht="15.75">
      <c r="A12" s="114"/>
      <c r="B12" s="130"/>
      <c r="C12" s="117"/>
      <c r="D12" s="117"/>
      <c r="E12" s="117"/>
      <c r="F12" s="117"/>
      <c r="G12" s="118"/>
      <c r="H12" s="134"/>
      <c r="I12" s="133"/>
    </row>
    <row r="13" spans="1:9" s="119" customFormat="1" ht="15.75">
      <c r="A13" s="139" t="s">
        <v>7</v>
      </c>
      <c r="B13" s="138" t="s">
        <v>8</v>
      </c>
      <c r="C13" s="117"/>
      <c r="D13" s="117"/>
      <c r="E13" s="117"/>
      <c r="F13" s="117"/>
      <c r="G13" s="118"/>
      <c r="H13" s="134"/>
      <c r="I13" s="133"/>
    </row>
    <row r="14" spans="1:9" s="119" customFormat="1" ht="15.75">
      <c r="A14" s="114">
        <v>1</v>
      </c>
      <c r="B14" s="134" t="s">
        <v>6</v>
      </c>
      <c r="C14" s="117"/>
      <c r="D14" s="117"/>
      <c r="E14" s="117"/>
      <c r="F14" s="117"/>
      <c r="G14" s="118"/>
      <c r="H14" s="134"/>
      <c r="I14" s="133"/>
    </row>
    <row r="15" spans="1:9" s="119" customFormat="1" ht="15.75">
      <c r="A15" s="114"/>
      <c r="B15" s="134"/>
      <c r="C15" s="117"/>
      <c r="D15" s="117"/>
      <c r="E15" s="117"/>
      <c r="F15" s="117"/>
      <c r="G15" s="118"/>
      <c r="H15" s="134"/>
      <c r="I15" s="133"/>
    </row>
    <row r="16" spans="1:9" s="119" customFormat="1" ht="15.75">
      <c r="A16" s="139" t="s">
        <v>9</v>
      </c>
      <c r="B16" s="138" t="s">
        <v>10</v>
      </c>
      <c r="C16" s="117"/>
      <c r="D16" s="117"/>
      <c r="E16" s="117"/>
      <c r="F16" s="117"/>
      <c r="G16" s="118"/>
      <c r="H16" s="134"/>
      <c r="I16" s="133"/>
    </row>
    <row r="17" spans="1:9" s="119" customFormat="1" ht="15.75">
      <c r="A17" s="140" t="s">
        <v>11</v>
      </c>
      <c r="B17" s="141" t="s">
        <v>12</v>
      </c>
      <c r="C17" s="117"/>
      <c r="D17" s="117"/>
      <c r="E17" s="117"/>
      <c r="F17" s="117"/>
      <c r="G17" s="118"/>
      <c r="H17" s="134"/>
      <c r="I17" s="133"/>
    </row>
    <row r="18" spans="1:9" s="119" customFormat="1" ht="15.75">
      <c r="A18" s="114">
        <v>1</v>
      </c>
      <c r="B18" s="134" t="s">
        <v>6</v>
      </c>
      <c r="C18" s="117"/>
      <c r="D18" s="117"/>
      <c r="E18" s="117"/>
      <c r="F18" s="117"/>
      <c r="G18" s="118"/>
      <c r="H18" s="134"/>
      <c r="I18" s="133"/>
    </row>
    <row r="19" spans="1:9" s="119" customFormat="1" ht="15.75">
      <c r="A19" s="114"/>
      <c r="B19" s="134"/>
      <c r="C19" s="117"/>
      <c r="D19" s="117"/>
      <c r="E19" s="117"/>
      <c r="F19" s="117"/>
      <c r="G19" s="118"/>
      <c r="H19" s="134"/>
      <c r="I19" s="133"/>
    </row>
    <row r="20" spans="1:9" s="119" customFormat="1" ht="15.75">
      <c r="A20" s="140" t="s">
        <v>13</v>
      </c>
      <c r="B20" s="141" t="s">
        <v>14</v>
      </c>
      <c r="C20" s="117"/>
      <c r="D20" s="117"/>
      <c r="E20" s="117"/>
      <c r="F20" s="117"/>
      <c r="G20" s="118"/>
      <c r="H20" s="134"/>
      <c r="I20" s="133"/>
    </row>
    <row r="21" spans="1:9" s="119" customFormat="1" ht="15.75">
      <c r="A21" s="114">
        <v>1</v>
      </c>
      <c r="B21" s="134" t="s">
        <v>6</v>
      </c>
      <c r="C21" s="117"/>
      <c r="D21" s="117"/>
      <c r="E21" s="117"/>
      <c r="F21" s="117"/>
      <c r="G21" s="118"/>
      <c r="H21" s="134"/>
      <c r="I21" s="133"/>
    </row>
    <row r="22" spans="1:9" s="119" customFormat="1" ht="15.75">
      <c r="A22" s="140" t="s">
        <v>15</v>
      </c>
      <c r="B22" s="141" t="s">
        <v>16</v>
      </c>
      <c r="C22" s="117"/>
      <c r="D22" s="117"/>
      <c r="E22" s="117"/>
      <c r="F22" s="117"/>
      <c r="G22" s="118"/>
      <c r="H22" s="134"/>
      <c r="I22" s="133"/>
    </row>
    <row r="23" spans="1:9" s="142" customFormat="1" ht="15.75">
      <c r="A23" s="139">
        <v>1</v>
      </c>
      <c r="B23" s="138" t="s">
        <v>257</v>
      </c>
      <c r="C23" s="136">
        <f>SUM(C24:C88)</f>
        <v>18282.829999999998</v>
      </c>
      <c r="D23" s="136"/>
      <c r="E23" s="136">
        <f>SUM(E24:E88)</f>
        <v>18074.52</v>
      </c>
      <c r="F23" s="136">
        <f>SUM(F24:F88)</f>
        <v>18074.52</v>
      </c>
      <c r="G23" s="136">
        <f>SUM(G24:G88)</f>
        <v>208.3100000000003</v>
      </c>
      <c r="H23" s="138"/>
      <c r="I23" s="130" t="s">
        <v>358</v>
      </c>
    </row>
    <row r="24" spans="1:9" s="119" customFormat="1" ht="31.5">
      <c r="A24" s="114" t="s">
        <v>29</v>
      </c>
      <c r="B24" s="134" t="s">
        <v>296</v>
      </c>
      <c r="C24" s="117">
        <v>122.5</v>
      </c>
      <c r="D24" s="117"/>
      <c r="E24" s="117">
        <v>119</v>
      </c>
      <c r="F24" s="117">
        <v>119</v>
      </c>
      <c r="G24" s="117">
        <f>C24-F24</f>
        <v>3.5</v>
      </c>
      <c r="H24" s="134" t="s">
        <v>253</v>
      </c>
      <c r="I24" s="133"/>
    </row>
    <row r="25" spans="1:9" s="170" customFormat="1" ht="15.75">
      <c r="A25" s="166"/>
      <c r="B25" s="167" t="s">
        <v>156</v>
      </c>
      <c r="C25" s="168"/>
      <c r="D25" s="168">
        <v>121.25</v>
      </c>
      <c r="E25" s="168"/>
      <c r="F25" s="168"/>
      <c r="G25" s="168"/>
      <c r="H25" s="167"/>
      <c r="I25" s="169"/>
    </row>
    <row r="26" spans="1:9" s="170" customFormat="1" ht="31.5">
      <c r="A26" s="166"/>
      <c r="B26" s="167" t="s">
        <v>309</v>
      </c>
      <c r="C26" s="168"/>
      <c r="D26" s="168">
        <v>119</v>
      </c>
      <c r="E26" s="168"/>
      <c r="F26" s="168"/>
      <c r="G26" s="168"/>
      <c r="H26" s="167"/>
      <c r="I26" s="169"/>
    </row>
    <row r="27" spans="1:9" s="170" customFormat="1" ht="15.75">
      <c r="A27" s="166"/>
      <c r="B27" s="167" t="s">
        <v>310</v>
      </c>
      <c r="C27" s="168"/>
      <c r="D27" s="168">
        <v>121.87</v>
      </c>
      <c r="E27" s="168"/>
      <c r="F27" s="168"/>
      <c r="G27" s="168"/>
      <c r="H27" s="167"/>
      <c r="I27" s="169"/>
    </row>
    <row r="28" spans="1:9" s="119" customFormat="1" ht="31.5">
      <c r="A28" s="114" t="s">
        <v>30</v>
      </c>
      <c r="B28" s="134" t="s">
        <v>298</v>
      </c>
      <c r="C28" s="117">
        <v>650.77</v>
      </c>
      <c r="D28" s="117"/>
      <c r="E28" s="117">
        <v>626.77</v>
      </c>
      <c r="F28" s="117">
        <f>E28</f>
        <v>626.77</v>
      </c>
      <c r="G28" s="117">
        <f>C28-E28</f>
        <v>24</v>
      </c>
      <c r="H28" s="134" t="s">
        <v>297</v>
      </c>
      <c r="I28" s="133"/>
    </row>
    <row r="29" spans="1:9" s="170" customFormat="1" ht="31.5">
      <c r="A29" s="166"/>
      <c r="B29" s="167" t="s">
        <v>311</v>
      </c>
      <c r="C29" s="168"/>
      <c r="D29" s="168">
        <v>643.6</v>
      </c>
      <c r="E29" s="168"/>
      <c r="F29" s="168"/>
      <c r="G29" s="168"/>
      <c r="H29" s="167"/>
      <c r="I29" s="169"/>
    </row>
    <row r="30" spans="1:9" s="170" customFormat="1" ht="31.5">
      <c r="A30" s="166"/>
      <c r="B30" s="167" t="s">
        <v>312</v>
      </c>
      <c r="C30" s="168"/>
      <c r="D30" s="168">
        <v>647.25</v>
      </c>
      <c r="E30" s="168"/>
      <c r="F30" s="168"/>
      <c r="G30" s="168"/>
      <c r="H30" s="167"/>
      <c r="I30" s="169"/>
    </row>
    <row r="31" spans="1:9" s="170" customFormat="1" ht="47.25">
      <c r="A31" s="166"/>
      <c r="B31" s="167" t="s">
        <v>313</v>
      </c>
      <c r="C31" s="168"/>
      <c r="D31" s="168">
        <v>626.77</v>
      </c>
      <c r="E31" s="168"/>
      <c r="F31" s="168"/>
      <c r="G31" s="168"/>
      <c r="H31" s="167"/>
      <c r="I31" s="169"/>
    </row>
    <row r="32" spans="1:9" s="119" customFormat="1" ht="31.5">
      <c r="A32" s="114" t="s">
        <v>31</v>
      </c>
      <c r="B32" s="134" t="s">
        <v>331</v>
      </c>
      <c r="C32" s="117">
        <v>229.58</v>
      </c>
      <c r="D32" s="117"/>
      <c r="E32" s="117">
        <v>229.58</v>
      </c>
      <c r="F32" s="117">
        <f>E32</f>
        <v>229.58</v>
      </c>
      <c r="G32" s="117">
        <f>C32-E32</f>
        <v>0</v>
      </c>
      <c r="H32" s="134" t="s">
        <v>253</v>
      </c>
      <c r="I32" s="133" t="s">
        <v>308</v>
      </c>
    </row>
    <row r="33" spans="1:9" s="170" customFormat="1" ht="31.5">
      <c r="A33" s="166"/>
      <c r="B33" s="167" t="s">
        <v>314</v>
      </c>
      <c r="C33" s="168"/>
      <c r="D33" s="168">
        <v>229.58</v>
      </c>
      <c r="E33" s="168"/>
      <c r="F33" s="168"/>
      <c r="G33" s="168"/>
      <c r="H33" s="167"/>
      <c r="I33" s="169"/>
    </row>
    <row r="34" spans="1:9" s="119" customFormat="1" ht="47.25">
      <c r="A34" s="114" t="s">
        <v>32</v>
      </c>
      <c r="B34" s="134" t="s">
        <v>299</v>
      </c>
      <c r="C34" s="117">
        <v>412.12</v>
      </c>
      <c r="D34" s="117"/>
      <c r="E34" s="117">
        <v>389.34</v>
      </c>
      <c r="F34" s="117">
        <v>389.34</v>
      </c>
      <c r="G34" s="117">
        <f>C34-E34</f>
        <v>22.78000000000003</v>
      </c>
      <c r="H34" s="134" t="s">
        <v>297</v>
      </c>
      <c r="I34" s="133" t="s">
        <v>308</v>
      </c>
    </row>
    <row r="35" spans="1:9" s="170" customFormat="1" ht="31.5">
      <c r="A35" s="166"/>
      <c r="B35" s="167" t="s">
        <v>314</v>
      </c>
      <c r="C35" s="168"/>
      <c r="D35" s="168">
        <v>412.12</v>
      </c>
      <c r="E35" s="168"/>
      <c r="F35" s="168"/>
      <c r="G35" s="168"/>
      <c r="H35" s="167"/>
      <c r="I35" s="169"/>
    </row>
    <row r="36" spans="1:9" s="170" customFormat="1" ht="15.75">
      <c r="A36" s="166"/>
      <c r="B36" s="167" t="s">
        <v>315</v>
      </c>
      <c r="C36" s="168"/>
      <c r="D36" s="168">
        <v>389.34</v>
      </c>
      <c r="E36" s="168"/>
      <c r="F36" s="168"/>
      <c r="G36" s="168"/>
      <c r="H36" s="167"/>
      <c r="I36" s="169"/>
    </row>
    <row r="37" spans="1:9" s="119" customFormat="1" ht="47.25">
      <c r="A37" s="114" t="s">
        <v>33</v>
      </c>
      <c r="B37" s="134" t="s">
        <v>332</v>
      </c>
      <c r="C37" s="117">
        <v>993.48</v>
      </c>
      <c r="D37" s="117"/>
      <c r="E37" s="117">
        <v>991.03</v>
      </c>
      <c r="F37" s="117">
        <f>E37</f>
        <v>991.03</v>
      </c>
      <c r="G37" s="117">
        <f>C37-F37</f>
        <v>2.4500000000000455</v>
      </c>
      <c r="H37" s="134" t="s">
        <v>297</v>
      </c>
      <c r="I37" s="133"/>
    </row>
    <row r="38" spans="1:9" s="170" customFormat="1" ht="31.5">
      <c r="A38" s="166"/>
      <c r="B38" s="167" t="s">
        <v>333</v>
      </c>
      <c r="C38" s="168"/>
      <c r="D38" s="168">
        <v>991.39</v>
      </c>
      <c r="E38" s="168"/>
      <c r="F38" s="168"/>
      <c r="G38" s="168"/>
      <c r="H38" s="167"/>
      <c r="I38" s="169"/>
    </row>
    <row r="39" spans="1:9" s="170" customFormat="1" ht="31.5">
      <c r="A39" s="166"/>
      <c r="B39" s="167" t="s">
        <v>334</v>
      </c>
      <c r="C39" s="168"/>
      <c r="D39" s="168">
        <v>992.8</v>
      </c>
      <c r="E39" s="168"/>
      <c r="F39" s="168"/>
      <c r="G39" s="168"/>
      <c r="H39" s="167"/>
      <c r="I39" s="169"/>
    </row>
    <row r="40" spans="1:9" s="170" customFormat="1" ht="31.5">
      <c r="A40" s="166"/>
      <c r="B40" s="167" t="s">
        <v>335</v>
      </c>
      <c r="C40" s="168"/>
      <c r="D40" s="168">
        <v>991.03</v>
      </c>
      <c r="E40" s="168"/>
      <c r="F40" s="168"/>
      <c r="G40" s="168"/>
      <c r="H40" s="167"/>
      <c r="I40" s="169"/>
    </row>
    <row r="41" spans="1:9" s="119" customFormat="1" ht="15.75">
      <c r="A41" s="114" t="s">
        <v>34</v>
      </c>
      <c r="B41" s="134" t="s">
        <v>303</v>
      </c>
      <c r="C41" s="117">
        <v>2412</v>
      </c>
      <c r="D41" s="117"/>
      <c r="E41" s="117">
        <v>2385</v>
      </c>
      <c r="F41" s="117">
        <f>E41</f>
        <v>2385</v>
      </c>
      <c r="G41" s="117">
        <f>C41-F41</f>
        <v>27</v>
      </c>
      <c r="H41" s="134" t="s">
        <v>307</v>
      </c>
      <c r="I41" s="133"/>
    </row>
    <row r="42" spans="1:9" s="170" customFormat="1" ht="31.5">
      <c r="A42" s="166"/>
      <c r="B42" s="173" t="s">
        <v>323</v>
      </c>
      <c r="C42" s="168"/>
      <c r="D42" s="168">
        <v>2385</v>
      </c>
      <c r="E42" s="168"/>
      <c r="F42" s="168"/>
      <c r="G42" s="168"/>
      <c r="H42" s="167"/>
      <c r="I42" s="169"/>
    </row>
    <row r="43" spans="1:9" s="170" customFormat="1" ht="31.5">
      <c r="A43" s="166"/>
      <c r="B43" s="173" t="s">
        <v>324</v>
      </c>
      <c r="C43" s="168"/>
      <c r="D43" s="168">
        <v>2407</v>
      </c>
      <c r="E43" s="168"/>
      <c r="F43" s="168"/>
      <c r="G43" s="168"/>
      <c r="H43" s="167"/>
      <c r="I43" s="169"/>
    </row>
    <row r="44" spans="1:9" s="170" customFormat="1" ht="31.5">
      <c r="A44" s="166"/>
      <c r="B44" s="174" t="s">
        <v>325</v>
      </c>
      <c r="C44" s="168"/>
      <c r="D44" s="168">
        <v>2403</v>
      </c>
      <c r="E44" s="168"/>
      <c r="F44" s="168"/>
      <c r="G44" s="168"/>
      <c r="H44" s="167"/>
      <c r="I44" s="169"/>
    </row>
    <row r="45" spans="1:9" s="119" customFormat="1" ht="15.75">
      <c r="A45" s="114" t="s">
        <v>35</v>
      </c>
      <c r="B45" s="134" t="s">
        <v>304</v>
      </c>
      <c r="C45" s="117">
        <v>1966.71</v>
      </c>
      <c r="D45" s="117"/>
      <c r="E45" s="117">
        <v>1944</v>
      </c>
      <c r="F45" s="117">
        <f>E45</f>
        <v>1944</v>
      </c>
      <c r="G45" s="117">
        <f>C45-F45</f>
        <v>22.710000000000036</v>
      </c>
      <c r="H45" s="134" t="s">
        <v>307</v>
      </c>
      <c r="I45" s="133"/>
    </row>
    <row r="46" spans="1:9" s="170" customFormat="1" ht="15.75">
      <c r="A46" s="166"/>
      <c r="B46" s="167" t="s">
        <v>326</v>
      </c>
      <c r="C46" s="168"/>
      <c r="D46" s="168">
        <v>1959</v>
      </c>
      <c r="E46" s="168"/>
      <c r="F46" s="168"/>
      <c r="G46" s="168"/>
      <c r="H46" s="167"/>
      <c r="I46" s="169"/>
    </row>
    <row r="47" spans="1:9" s="170" customFormat="1" ht="31.5">
      <c r="A47" s="166"/>
      <c r="B47" s="167" t="s">
        <v>327</v>
      </c>
      <c r="C47" s="168"/>
      <c r="D47" s="168">
        <v>1950</v>
      </c>
      <c r="E47" s="168"/>
      <c r="F47" s="168"/>
      <c r="G47" s="168"/>
      <c r="H47" s="167"/>
      <c r="I47" s="169"/>
    </row>
    <row r="48" spans="1:9" s="170" customFormat="1" ht="31.5">
      <c r="A48" s="166"/>
      <c r="B48" s="167" t="s">
        <v>328</v>
      </c>
      <c r="C48" s="168"/>
      <c r="D48" s="168">
        <v>1944</v>
      </c>
      <c r="E48" s="168"/>
      <c r="F48" s="168"/>
      <c r="G48" s="168"/>
      <c r="H48" s="167"/>
      <c r="I48" s="169"/>
    </row>
    <row r="49" spans="1:9" s="119" customFormat="1" ht="31.5">
      <c r="A49" s="114" t="s">
        <v>36</v>
      </c>
      <c r="B49" s="134" t="s">
        <v>319</v>
      </c>
      <c r="C49" s="117">
        <v>6422.51</v>
      </c>
      <c r="D49" s="117"/>
      <c r="E49" s="117">
        <v>6358</v>
      </c>
      <c r="F49" s="117">
        <f>E49</f>
        <v>6358</v>
      </c>
      <c r="G49" s="117">
        <f>C49-F49</f>
        <v>64.51000000000022</v>
      </c>
      <c r="H49" s="134" t="s">
        <v>307</v>
      </c>
      <c r="I49" s="133"/>
    </row>
    <row r="50" spans="1:9" s="170" customFormat="1" ht="31.5">
      <c r="A50" s="166"/>
      <c r="B50" s="167" t="s">
        <v>320</v>
      </c>
      <c r="C50" s="168"/>
      <c r="D50" s="168">
        <v>6414.17</v>
      </c>
      <c r="E50" s="168"/>
      <c r="F50" s="168"/>
      <c r="G50" s="168"/>
      <c r="H50" s="167"/>
      <c r="I50" s="169"/>
    </row>
    <row r="51" spans="1:9" s="170" customFormat="1" ht="63">
      <c r="A51" s="166"/>
      <c r="B51" s="167" t="s">
        <v>321</v>
      </c>
      <c r="C51" s="168"/>
      <c r="D51" s="168">
        <v>6358</v>
      </c>
      <c r="E51" s="168"/>
      <c r="F51" s="168"/>
      <c r="G51" s="168"/>
      <c r="H51" s="167"/>
      <c r="I51" s="169"/>
    </row>
    <row r="52" spans="1:9" s="170" customFormat="1" ht="31.5">
      <c r="A52" s="166"/>
      <c r="B52" s="167" t="s">
        <v>322</v>
      </c>
      <c r="C52" s="168"/>
      <c r="D52" s="168">
        <v>6425.97</v>
      </c>
      <c r="E52" s="168"/>
      <c r="F52" s="168"/>
      <c r="G52" s="168"/>
      <c r="H52" s="167"/>
      <c r="I52" s="169"/>
    </row>
    <row r="53" spans="1:9" s="119" customFormat="1" ht="47.25">
      <c r="A53" s="114" t="s">
        <v>37</v>
      </c>
      <c r="B53" s="134" t="s">
        <v>336</v>
      </c>
      <c r="C53" s="117">
        <v>1849</v>
      </c>
      <c r="D53" s="117"/>
      <c r="E53" s="117">
        <v>1829.5</v>
      </c>
      <c r="F53" s="117">
        <f>E53</f>
        <v>1829.5</v>
      </c>
      <c r="G53" s="117">
        <f>C53-F53</f>
        <v>19.5</v>
      </c>
      <c r="H53" s="134" t="s">
        <v>307</v>
      </c>
      <c r="I53" s="133"/>
    </row>
    <row r="54" spans="1:9" s="170" customFormat="1" ht="31.5">
      <c r="A54" s="166"/>
      <c r="B54" s="167" t="s">
        <v>337</v>
      </c>
      <c r="C54" s="168"/>
      <c r="D54" s="168">
        <v>1834.98</v>
      </c>
      <c r="E54" s="168"/>
      <c r="F54" s="168"/>
      <c r="G54" s="168"/>
      <c r="H54" s="167"/>
      <c r="I54" s="169"/>
    </row>
    <row r="55" spans="1:9" s="170" customFormat="1" ht="47.25">
      <c r="A55" s="166"/>
      <c r="B55" s="167" t="s">
        <v>338</v>
      </c>
      <c r="C55" s="168"/>
      <c r="D55" s="168">
        <v>1829.5</v>
      </c>
      <c r="E55" s="168"/>
      <c r="F55" s="168"/>
      <c r="G55" s="168"/>
      <c r="H55" s="167"/>
      <c r="I55" s="169"/>
    </row>
    <row r="56" spans="1:9" s="170" customFormat="1" ht="31.5">
      <c r="A56" s="166"/>
      <c r="B56" s="167" t="s">
        <v>339</v>
      </c>
      <c r="C56" s="168"/>
      <c r="D56" s="168">
        <v>1839.36</v>
      </c>
      <c r="E56" s="168"/>
      <c r="F56" s="168"/>
      <c r="G56" s="168"/>
      <c r="H56" s="167"/>
      <c r="I56" s="169"/>
    </row>
    <row r="57" spans="1:9" s="119" customFormat="1" ht="31.5">
      <c r="A57" s="114" t="s">
        <v>38</v>
      </c>
      <c r="B57" s="134" t="s">
        <v>305</v>
      </c>
      <c r="C57" s="117">
        <v>583.2</v>
      </c>
      <c r="D57" s="117"/>
      <c r="E57" s="117">
        <v>583.2</v>
      </c>
      <c r="F57" s="117">
        <f>E57</f>
        <v>583.2</v>
      </c>
      <c r="G57" s="117">
        <f>C57-F57</f>
        <v>0</v>
      </c>
      <c r="H57" s="134" t="s">
        <v>297</v>
      </c>
      <c r="I57" s="133" t="s">
        <v>308</v>
      </c>
    </row>
    <row r="58" spans="1:9" s="170" customFormat="1" ht="47.25">
      <c r="A58" s="166"/>
      <c r="B58" s="167" t="s">
        <v>329</v>
      </c>
      <c r="C58" s="168"/>
      <c r="D58" s="168">
        <v>583.2</v>
      </c>
      <c r="E58" s="168"/>
      <c r="F58" s="168"/>
      <c r="G58" s="168"/>
      <c r="H58" s="167"/>
      <c r="I58" s="169"/>
    </row>
    <row r="59" spans="1:9" s="119" customFormat="1" ht="31.5">
      <c r="A59" s="114" t="s">
        <v>39</v>
      </c>
      <c r="B59" s="134" t="s">
        <v>306</v>
      </c>
      <c r="C59" s="117">
        <v>1431.45</v>
      </c>
      <c r="D59" s="117"/>
      <c r="E59" s="117">
        <v>1413.9</v>
      </c>
      <c r="F59" s="117">
        <f>E59</f>
        <v>1413.9</v>
      </c>
      <c r="G59" s="117">
        <f>C59-F59</f>
        <v>17.549999999999955</v>
      </c>
      <c r="H59" s="134" t="s">
        <v>297</v>
      </c>
      <c r="I59" s="133" t="s">
        <v>308</v>
      </c>
    </row>
    <row r="60" spans="1:9" s="170" customFormat="1" ht="15.75">
      <c r="A60" s="166"/>
      <c r="B60" s="167" t="s">
        <v>330</v>
      </c>
      <c r="C60" s="168"/>
      <c r="D60" s="168">
        <v>1413.9</v>
      </c>
      <c r="E60" s="168"/>
      <c r="F60" s="168"/>
      <c r="G60" s="168"/>
      <c r="H60" s="167"/>
      <c r="I60" s="169"/>
    </row>
    <row r="61" spans="1:9" s="119" customFormat="1" ht="31.5">
      <c r="A61" s="114" t="s">
        <v>52</v>
      </c>
      <c r="B61" s="134" t="s">
        <v>340</v>
      </c>
      <c r="C61" s="117">
        <v>119.41</v>
      </c>
      <c r="D61" s="117"/>
      <c r="E61" s="117">
        <v>119.28</v>
      </c>
      <c r="F61" s="117">
        <f>E61</f>
        <v>119.28</v>
      </c>
      <c r="G61" s="117">
        <f>C61-F61</f>
        <v>0.12999999999999545</v>
      </c>
      <c r="H61" s="134" t="s">
        <v>253</v>
      </c>
      <c r="I61" s="133"/>
    </row>
    <row r="62" spans="1:9" s="170" customFormat="1" ht="31.5">
      <c r="A62" s="166"/>
      <c r="B62" s="167" t="s">
        <v>341</v>
      </c>
      <c r="C62" s="168"/>
      <c r="D62" s="168">
        <v>119.31</v>
      </c>
      <c r="E62" s="168"/>
      <c r="F62" s="168"/>
      <c r="G62" s="168"/>
      <c r="H62" s="167"/>
      <c r="I62" s="169"/>
    </row>
    <row r="63" spans="1:9" s="170" customFormat="1" ht="31.5">
      <c r="A63" s="166"/>
      <c r="B63" s="167" t="s">
        <v>342</v>
      </c>
      <c r="C63" s="168"/>
      <c r="D63" s="168">
        <v>119.28</v>
      </c>
      <c r="E63" s="168"/>
      <c r="F63" s="168"/>
      <c r="G63" s="168"/>
      <c r="H63" s="167"/>
      <c r="I63" s="169"/>
    </row>
    <row r="64" spans="1:9" s="170" customFormat="1" ht="31.5">
      <c r="A64" s="166"/>
      <c r="B64" s="167" t="s">
        <v>343</v>
      </c>
      <c r="C64" s="168"/>
      <c r="D64" s="168">
        <v>119.36</v>
      </c>
      <c r="E64" s="168"/>
      <c r="F64" s="168"/>
      <c r="G64" s="168"/>
      <c r="H64" s="167"/>
      <c r="I64" s="169"/>
    </row>
    <row r="65" spans="1:9" s="119" customFormat="1" ht="31.5">
      <c r="A65" s="114" t="s">
        <v>53</v>
      </c>
      <c r="B65" s="134" t="s">
        <v>344</v>
      </c>
      <c r="C65" s="117">
        <v>180</v>
      </c>
      <c r="D65" s="117"/>
      <c r="E65" s="117">
        <v>179.5</v>
      </c>
      <c r="F65" s="117">
        <f>E65</f>
        <v>179.5</v>
      </c>
      <c r="G65" s="117">
        <f>C65-F65</f>
        <v>0.5</v>
      </c>
      <c r="H65" s="134" t="s">
        <v>253</v>
      </c>
      <c r="I65" s="133"/>
    </row>
    <row r="66" spans="1:9" s="170" customFormat="1" ht="15.75">
      <c r="A66" s="166"/>
      <c r="B66" s="167" t="s">
        <v>345</v>
      </c>
      <c r="C66" s="168"/>
      <c r="D66" s="168">
        <v>180.5</v>
      </c>
      <c r="E66" s="168"/>
      <c r="F66" s="168"/>
      <c r="G66" s="168"/>
      <c r="H66" s="167"/>
      <c r="I66" s="169"/>
    </row>
    <row r="67" spans="1:9" s="170" customFormat="1" ht="31.5">
      <c r="A67" s="166"/>
      <c r="B67" s="167" t="s">
        <v>346</v>
      </c>
      <c r="C67" s="168"/>
      <c r="D67" s="168">
        <v>179.5</v>
      </c>
      <c r="E67" s="168"/>
      <c r="F67" s="168"/>
      <c r="G67" s="168"/>
      <c r="H67" s="167"/>
      <c r="I67" s="169"/>
    </row>
    <row r="68" spans="1:9" s="170" customFormat="1" ht="31.5">
      <c r="A68" s="166"/>
      <c r="B68" s="167" t="s">
        <v>347</v>
      </c>
      <c r="C68" s="168"/>
      <c r="D68" s="168">
        <v>180</v>
      </c>
      <c r="E68" s="168"/>
      <c r="F68" s="168"/>
      <c r="G68" s="168"/>
      <c r="H68" s="167"/>
      <c r="I68" s="169"/>
    </row>
    <row r="69" spans="1:9" s="119" customFormat="1" ht="31.5">
      <c r="A69" s="114" t="s">
        <v>268</v>
      </c>
      <c r="B69" s="134" t="s">
        <v>348</v>
      </c>
      <c r="C69" s="117">
        <v>288.98</v>
      </c>
      <c r="D69" s="117"/>
      <c r="E69" s="117">
        <v>285.3</v>
      </c>
      <c r="F69" s="117">
        <f>E69</f>
        <v>285.3</v>
      </c>
      <c r="G69" s="117">
        <f>C69-F69</f>
        <v>3.680000000000007</v>
      </c>
      <c r="H69" s="134" t="s">
        <v>297</v>
      </c>
      <c r="I69" s="133"/>
    </row>
    <row r="70" spans="1:9" s="170" customFormat="1" ht="31.5">
      <c r="A70" s="166"/>
      <c r="B70" s="167" t="s">
        <v>337</v>
      </c>
      <c r="C70" s="168"/>
      <c r="D70" s="168">
        <v>288.55</v>
      </c>
      <c r="E70" s="168"/>
      <c r="F70" s="168"/>
      <c r="G70" s="168"/>
      <c r="H70" s="167"/>
      <c r="I70" s="169"/>
    </row>
    <row r="71" spans="1:9" s="170" customFormat="1" ht="31.5">
      <c r="A71" s="166"/>
      <c r="B71" s="167" t="s">
        <v>349</v>
      </c>
      <c r="C71" s="168"/>
      <c r="D71" s="168">
        <v>285.3</v>
      </c>
      <c r="E71" s="168"/>
      <c r="F71" s="168"/>
      <c r="G71" s="168"/>
      <c r="H71" s="167"/>
      <c r="I71" s="169"/>
    </row>
    <row r="72" spans="1:9" s="170" customFormat="1" ht="31.5">
      <c r="A72" s="166"/>
      <c r="B72" s="167" t="s">
        <v>350</v>
      </c>
      <c r="C72" s="168"/>
      <c r="D72" s="168">
        <v>287.31</v>
      </c>
      <c r="E72" s="168"/>
      <c r="F72" s="168"/>
      <c r="G72" s="168"/>
      <c r="H72" s="167"/>
      <c r="I72" s="169"/>
    </row>
    <row r="73" spans="1:9" s="119" customFormat="1" ht="31.5">
      <c r="A73" s="114" t="s">
        <v>269</v>
      </c>
      <c r="B73" s="134" t="s">
        <v>351</v>
      </c>
      <c r="C73" s="117">
        <v>280.27</v>
      </c>
      <c r="D73" s="117"/>
      <c r="E73" s="117">
        <v>280.27</v>
      </c>
      <c r="F73" s="117">
        <f>E73</f>
        <v>280.27</v>
      </c>
      <c r="G73" s="117">
        <f>C73-F73</f>
        <v>0</v>
      </c>
      <c r="H73" s="134" t="s">
        <v>297</v>
      </c>
      <c r="I73" s="133"/>
    </row>
    <row r="74" spans="1:9" s="170" customFormat="1" ht="31.5">
      <c r="A74" s="166"/>
      <c r="B74" s="167" t="s">
        <v>352</v>
      </c>
      <c r="C74" s="168"/>
      <c r="D74" s="168">
        <v>285.27</v>
      </c>
      <c r="E74" s="168"/>
      <c r="F74" s="168"/>
      <c r="G74" s="168"/>
      <c r="H74" s="167"/>
      <c r="I74" s="169"/>
    </row>
    <row r="75" spans="1:9" s="170" customFormat="1" ht="31.5">
      <c r="A75" s="166"/>
      <c r="B75" s="167" t="s">
        <v>314</v>
      </c>
      <c r="C75" s="168"/>
      <c r="D75" s="168">
        <v>280.27</v>
      </c>
      <c r="E75" s="168"/>
      <c r="F75" s="168"/>
      <c r="G75" s="168"/>
      <c r="H75" s="167"/>
      <c r="I75" s="169"/>
    </row>
    <row r="76" spans="1:9" s="170" customFormat="1" ht="31.5">
      <c r="A76" s="166"/>
      <c r="B76" s="167" t="s">
        <v>353</v>
      </c>
      <c r="C76" s="168"/>
      <c r="D76" s="168">
        <v>285.77</v>
      </c>
      <c r="E76" s="168"/>
      <c r="F76" s="168"/>
      <c r="G76" s="168"/>
      <c r="H76" s="167"/>
      <c r="I76" s="169"/>
    </row>
    <row r="77" spans="1:9" s="119" customFormat="1" ht="15.75">
      <c r="A77" s="114" t="s">
        <v>270</v>
      </c>
      <c r="B77" s="134" t="s">
        <v>300</v>
      </c>
      <c r="C77" s="118">
        <v>25.8</v>
      </c>
      <c r="D77" s="117"/>
      <c r="E77" s="117">
        <v>25.8</v>
      </c>
      <c r="F77" s="117">
        <f>E77</f>
        <v>25.8</v>
      </c>
      <c r="G77" s="117">
        <f>C77-E77</f>
        <v>0</v>
      </c>
      <c r="H77" s="134" t="s">
        <v>251</v>
      </c>
      <c r="I77" s="133"/>
    </row>
    <row r="78" spans="1:9" s="170" customFormat="1" ht="15.75">
      <c r="A78" s="166"/>
      <c r="B78" s="167" t="s">
        <v>316</v>
      </c>
      <c r="C78" s="171"/>
      <c r="D78" s="168">
        <v>25.8</v>
      </c>
      <c r="E78" s="168"/>
      <c r="F78" s="168"/>
      <c r="G78" s="168"/>
      <c r="H78" s="167"/>
      <c r="I78" s="169"/>
    </row>
    <row r="79" spans="1:9" s="119" customFormat="1" ht="15.75">
      <c r="A79" s="114" t="s">
        <v>355</v>
      </c>
      <c r="B79" s="134" t="s">
        <v>301</v>
      </c>
      <c r="C79" s="118">
        <v>73.25</v>
      </c>
      <c r="D79" s="117"/>
      <c r="E79" s="117">
        <v>73.25</v>
      </c>
      <c r="F79" s="117">
        <f>E79</f>
        <v>73.25</v>
      </c>
      <c r="G79" s="117">
        <f>C79-E79</f>
        <v>0</v>
      </c>
      <c r="H79" s="134" t="s">
        <v>251</v>
      </c>
      <c r="I79" s="133"/>
    </row>
    <row r="80" spans="1:9" s="170" customFormat="1" ht="31.5">
      <c r="A80" s="166"/>
      <c r="B80" s="167" t="s">
        <v>317</v>
      </c>
      <c r="C80" s="171"/>
      <c r="D80" s="168">
        <v>73.25</v>
      </c>
      <c r="E80" s="168"/>
      <c r="F80" s="168"/>
      <c r="G80" s="168"/>
      <c r="H80" s="167"/>
      <c r="I80" s="169"/>
    </row>
    <row r="81" spans="1:9" s="119" customFormat="1" ht="31.5">
      <c r="A81" s="114" t="s">
        <v>356</v>
      </c>
      <c r="B81" s="134" t="s">
        <v>302</v>
      </c>
      <c r="C81" s="118">
        <v>45.8</v>
      </c>
      <c r="D81" s="117"/>
      <c r="E81" s="117">
        <v>45.8</v>
      </c>
      <c r="F81" s="117">
        <f>E81</f>
        <v>45.8</v>
      </c>
      <c r="G81" s="117">
        <f>C81-F81</f>
        <v>0</v>
      </c>
      <c r="H81" s="134" t="s">
        <v>251</v>
      </c>
      <c r="I81" s="133"/>
    </row>
    <row r="82" spans="1:9" s="170" customFormat="1" ht="31.5">
      <c r="A82" s="166"/>
      <c r="B82" s="167" t="s">
        <v>318</v>
      </c>
      <c r="C82" s="171"/>
      <c r="D82" s="168">
        <v>45.8</v>
      </c>
      <c r="E82" s="168"/>
      <c r="F82" s="168"/>
      <c r="G82" s="168"/>
      <c r="H82" s="167"/>
      <c r="I82" s="169"/>
    </row>
    <row r="83" spans="1:9" s="119" customFormat="1" ht="31.5">
      <c r="A83" s="114" t="s">
        <v>360</v>
      </c>
      <c r="B83" s="134" t="s">
        <v>364</v>
      </c>
      <c r="C83" s="118">
        <v>99.56</v>
      </c>
      <c r="D83" s="117"/>
      <c r="E83" s="117">
        <v>99.56</v>
      </c>
      <c r="F83" s="117">
        <v>99.56</v>
      </c>
      <c r="G83" s="117">
        <v>0</v>
      </c>
      <c r="H83" s="134" t="s">
        <v>251</v>
      </c>
      <c r="I83" s="133"/>
    </row>
    <row r="84" spans="1:9" s="170" customFormat="1" ht="31.5">
      <c r="A84" s="166"/>
      <c r="B84" s="167" t="s">
        <v>314</v>
      </c>
      <c r="C84" s="171"/>
      <c r="D84" s="168">
        <v>99.56</v>
      </c>
      <c r="E84" s="168"/>
      <c r="F84" s="168"/>
      <c r="G84" s="168"/>
      <c r="H84" s="167"/>
      <c r="I84" s="169"/>
    </row>
    <row r="85" spans="1:9" s="119" customFormat="1" ht="63">
      <c r="A85" s="114" t="s">
        <v>361</v>
      </c>
      <c r="B85" s="134" t="s">
        <v>363</v>
      </c>
      <c r="C85" s="118">
        <v>96.44</v>
      </c>
      <c r="D85" s="117"/>
      <c r="E85" s="117">
        <v>96.44</v>
      </c>
      <c r="F85" s="117">
        <v>96.44</v>
      </c>
      <c r="G85" s="117">
        <v>0</v>
      </c>
      <c r="H85" s="134" t="s">
        <v>251</v>
      </c>
      <c r="I85" s="133"/>
    </row>
    <row r="86" spans="1:9" s="170" customFormat="1" ht="31.5">
      <c r="A86" s="166"/>
      <c r="B86" s="167" t="s">
        <v>314</v>
      </c>
      <c r="C86" s="171"/>
      <c r="D86" s="168">
        <v>96.44</v>
      </c>
      <c r="E86" s="168"/>
      <c r="F86" s="168"/>
      <c r="G86" s="168"/>
      <c r="H86" s="167"/>
      <c r="I86" s="169"/>
    </row>
    <row r="87" spans="1:9" s="119" customFormat="1" ht="31.5">
      <c r="A87" s="114" t="s">
        <v>362</v>
      </c>
      <c r="B87" s="134" t="s">
        <v>359</v>
      </c>
      <c r="C87" s="118"/>
      <c r="D87" s="117"/>
      <c r="E87" s="117"/>
      <c r="F87" s="117"/>
      <c r="G87" s="117"/>
      <c r="H87" s="134" t="s">
        <v>251</v>
      </c>
      <c r="I87" s="133"/>
    </row>
    <row r="88" spans="1:9" s="119" customFormat="1" ht="31.5">
      <c r="A88" s="114"/>
      <c r="B88" s="167" t="s">
        <v>314</v>
      </c>
      <c r="C88" s="118"/>
      <c r="D88" s="117"/>
      <c r="E88" s="117"/>
      <c r="F88" s="117"/>
      <c r="G88" s="117"/>
      <c r="H88" s="134"/>
      <c r="I88" s="133"/>
    </row>
    <row r="89" spans="1:9" s="175" customFormat="1" ht="15.75">
      <c r="A89" s="26">
        <v>2</v>
      </c>
      <c r="B89" s="22" t="s">
        <v>61</v>
      </c>
      <c r="C89" s="229" t="s">
        <v>365</v>
      </c>
      <c r="D89" s="230"/>
      <c r="E89" s="230"/>
      <c r="F89" s="230"/>
      <c r="G89" s="230"/>
      <c r="H89" s="230"/>
      <c r="I89" s="231"/>
    </row>
    <row r="90" spans="1:9" s="181" customFormat="1" ht="15.75">
      <c r="A90" s="177"/>
      <c r="B90" s="178"/>
      <c r="C90" s="179"/>
      <c r="D90" s="179"/>
      <c r="E90" s="179"/>
      <c r="F90" s="179"/>
      <c r="G90" s="179"/>
      <c r="H90" s="180"/>
      <c r="I90" s="177"/>
    </row>
    <row r="91" spans="1:9" s="56" customFormat="1" ht="15.75" customHeight="1">
      <c r="A91" s="161"/>
      <c r="C91" s="58"/>
      <c r="D91" s="227" t="s">
        <v>354</v>
      </c>
      <c r="E91" s="227"/>
      <c r="F91" s="227"/>
      <c r="G91" s="227"/>
      <c r="H91" s="227"/>
      <c r="I91" s="227"/>
    </row>
    <row r="92" spans="1:9" s="56" customFormat="1" ht="15.75" customHeight="1">
      <c r="A92" s="211" t="s">
        <v>82</v>
      </c>
      <c r="B92" s="211"/>
      <c r="C92" s="58"/>
      <c r="D92" s="204" t="s">
        <v>266</v>
      </c>
      <c r="E92" s="204"/>
      <c r="F92" s="204"/>
      <c r="G92" s="204"/>
      <c r="H92" s="204"/>
      <c r="I92" s="204"/>
    </row>
    <row r="93" spans="1:9" s="56" customFormat="1" ht="15.75" customHeight="1">
      <c r="A93" s="216" t="s">
        <v>83</v>
      </c>
      <c r="B93" s="216"/>
      <c r="C93" s="58"/>
      <c r="D93" s="225" t="s">
        <v>267</v>
      </c>
      <c r="E93" s="225"/>
      <c r="F93" s="225"/>
      <c r="G93" s="225"/>
      <c r="H93" s="225"/>
      <c r="I93" s="225"/>
    </row>
    <row r="94" spans="1:9" s="56" customFormat="1" ht="15.75" customHeight="1">
      <c r="A94" s="216" t="s">
        <v>84</v>
      </c>
      <c r="B94" s="216"/>
      <c r="C94" s="58"/>
      <c r="D94" s="58"/>
      <c r="E94" s="204"/>
      <c r="F94" s="204"/>
      <c r="G94" s="204"/>
      <c r="I94" s="161"/>
    </row>
    <row r="95" spans="1:9" s="56" customFormat="1" ht="15.75" customHeight="1">
      <c r="A95" s="216" t="s">
        <v>85</v>
      </c>
      <c r="B95" s="216"/>
      <c r="C95" s="58"/>
      <c r="D95" s="58"/>
      <c r="E95" s="204"/>
      <c r="F95" s="204"/>
      <c r="G95" s="204"/>
      <c r="I95" s="161"/>
    </row>
    <row r="96" spans="1:9" s="56" customFormat="1" ht="15.75">
      <c r="A96" s="120"/>
      <c r="B96" s="172"/>
      <c r="C96" s="58"/>
      <c r="D96" s="58"/>
      <c r="E96" s="160"/>
      <c r="F96" s="160"/>
      <c r="G96" s="160"/>
      <c r="I96" s="161"/>
    </row>
    <row r="97" spans="1:9" s="56" customFormat="1" ht="15.75">
      <c r="A97" s="120"/>
      <c r="B97" s="172"/>
      <c r="C97" s="58"/>
      <c r="D97" s="58"/>
      <c r="E97" s="160"/>
      <c r="F97" s="160"/>
      <c r="G97" s="160"/>
      <c r="I97" s="161"/>
    </row>
    <row r="98" spans="1:9" s="56" customFormat="1" ht="15.75">
      <c r="A98" s="120"/>
      <c r="B98" s="121"/>
      <c r="C98" s="58"/>
      <c r="D98" s="58"/>
      <c r="E98" s="204"/>
      <c r="F98" s="204"/>
      <c r="G98" s="204"/>
      <c r="I98" s="161"/>
    </row>
    <row r="99" spans="1:9" s="56" customFormat="1" ht="15.75">
      <c r="A99" s="161"/>
      <c r="C99" s="58"/>
      <c r="D99" s="204" t="s">
        <v>87</v>
      </c>
      <c r="E99" s="204"/>
      <c r="F99" s="204"/>
      <c r="G99" s="204"/>
      <c r="H99" s="204"/>
      <c r="I99" s="204"/>
    </row>
    <row r="100" spans="1:9" s="56" customFormat="1" ht="15.75">
      <c r="A100" s="161"/>
      <c r="C100" s="58"/>
      <c r="D100" s="58"/>
      <c r="E100" s="58"/>
      <c r="F100" s="58"/>
      <c r="I100" s="161"/>
    </row>
    <row r="101" spans="1:9" s="56" customFormat="1" ht="15.75">
      <c r="A101" s="161"/>
      <c r="C101" s="58"/>
      <c r="D101" s="58"/>
      <c r="E101" s="58"/>
      <c r="F101" s="58"/>
      <c r="I101" s="161"/>
    </row>
  </sheetData>
  <sheetProtection/>
  <mergeCells count="26">
    <mergeCell ref="G5:I5"/>
    <mergeCell ref="A6:A7"/>
    <mergeCell ref="C89:I89"/>
    <mergeCell ref="A95:B95"/>
    <mergeCell ref="A94:B94"/>
    <mergeCell ref="E98:G98"/>
    <mergeCell ref="E94:G94"/>
    <mergeCell ref="E95:G95"/>
    <mergeCell ref="A92:B92"/>
    <mergeCell ref="A93:B93"/>
    <mergeCell ref="A1:I1"/>
    <mergeCell ref="A2:C2"/>
    <mergeCell ref="D2:I2"/>
    <mergeCell ref="A3:C3"/>
    <mergeCell ref="D3:I3"/>
    <mergeCell ref="A4:I4"/>
    <mergeCell ref="D93:I93"/>
    <mergeCell ref="D99:I99"/>
    <mergeCell ref="E6:E7"/>
    <mergeCell ref="F6:F7"/>
    <mergeCell ref="G6:I6"/>
    <mergeCell ref="B6:B7"/>
    <mergeCell ref="C6:C7"/>
    <mergeCell ref="D6:D7"/>
    <mergeCell ref="D91:I91"/>
    <mergeCell ref="D92:I92"/>
  </mergeCells>
  <printOptions horizontalCentered="1"/>
  <pageMargins left="0" right="0" top="0.35433070866141736" bottom="0.35433070866141736" header="0.11811023622047245" footer="0.11811023622047245"/>
  <pageSetup horizontalDpi="600" verticalDpi="600" orientation="landscape" paperSize="9" r:id="rId1"/>
  <headerFooter>
    <oddFooter>&amp;C&amp;10Page &amp;P of &amp;N</oddFooter>
  </headerFooter>
</worksheet>
</file>

<file path=xl/worksheets/sheet7.xml><?xml version="1.0" encoding="utf-8"?>
<worksheet xmlns="http://schemas.openxmlformats.org/spreadsheetml/2006/main" xmlns:r="http://schemas.openxmlformats.org/officeDocument/2006/relationships">
  <dimension ref="A1:J101"/>
  <sheetViews>
    <sheetView zoomScalePageLayoutView="0" workbookViewId="0" topLeftCell="A1">
      <selection activeCell="A6" sqref="A1:IV16384"/>
    </sheetView>
  </sheetViews>
  <sheetFormatPr defaultColWidth="8.88671875" defaultRowHeight="18.75"/>
  <cols>
    <col min="1" max="1" width="4.77734375" style="159" customWidth="1"/>
    <col min="2" max="2" width="38.77734375" style="119" customWidth="1"/>
    <col min="3" max="3" width="9.77734375" style="156" bestFit="1" customWidth="1"/>
    <col min="4" max="4" width="9.5546875" style="156" bestFit="1" customWidth="1"/>
    <col min="5" max="5" width="8.21484375" style="156" customWidth="1"/>
    <col min="6" max="6" width="7.99609375" style="156" bestFit="1" customWidth="1"/>
    <col min="7" max="7" width="6.99609375" style="156" bestFit="1" customWidth="1"/>
    <col min="8" max="8" width="9.88671875" style="127" customWidth="1"/>
    <col min="9" max="9" width="7.77734375" style="159" customWidth="1"/>
    <col min="10" max="10" width="6.5546875" style="144" bestFit="1" customWidth="1"/>
    <col min="11" max="16384" width="8.88671875" style="144" customWidth="1"/>
  </cols>
  <sheetData>
    <row r="1" spans="1:9" s="126" customFormat="1" ht="15.75">
      <c r="A1" s="228" t="s">
        <v>183</v>
      </c>
      <c r="B1" s="228"/>
      <c r="C1" s="228"/>
      <c r="D1" s="228"/>
      <c r="E1" s="228"/>
      <c r="F1" s="228"/>
      <c r="G1" s="228"/>
      <c r="H1" s="228"/>
      <c r="I1" s="228"/>
    </row>
    <row r="2" spans="1:9" s="119" customFormat="1" ht="15.75">
      <c r="A2" s="223" t="s">
        <v>236</v>
      </c>
      <c r="B2" s="223"/>
      <c r="C2" s="223"/>
      <c r="D2" s="221" t="s">
        <v>262</v>
      </c>
      <c r="E2" s="221"/>
      <c r="F2" s="221"/>
      <c r="G2" s="221"/>
      <c r="H2" s="221"/>
      <c r="I2" s="221"/>
    </row>
    <row r="3" spans="1:9" s="119" customFormat="1" ht="15.75">
      <c r="A3" s="223" t="s">
        <v>264</v>
      </c>
      <c r="B3" s="223"/>
      <c r="C3" s="223"/>
      <c r="D3" s="224" t="s">
        <v>263</v>
      </c>
      <c r="E3" s="224"/>
      <c r="F3" s="224"/>
      <c r="G3" s="224"/>
      <c r="H3" s="224"/>
      <c r="I3" s="224"/>
    </row>
    <row r="4" spans="1:9" s="119" customFormat="1" ht="41.25" customHeight="1">
      <c r="A4" s="221" t="s">
        <v>425</v>
      </c>
      <c r="B4" s="221"/>
      <c r="C4" s="221"/>
      <c r="D4" s="221"/>
      <c r="E4" s="221"/>
      <c r="F4" s="221"/>
      <c r="G4" s="221"/>
      <c r="H4" s="221"/>
      <c r="I4" s="221"/>
    </row>
    <row r="5" spans="1:10" s="119" customFormat="1" ht="15.75" customHeight="1">
      <c r="A5" s="127"/>
      <c r="C5" s="129"/>
      <c r="D5" s="129"/>
      <c r="E5" s="129"/>
      <c r="F5" s="129"/>
      <c r="G5" s="217" t="s">
        <v>40</v>
      </c>
      <c r="H5" s="217"/>
      <c r="I5" s="217"/>
      <c r="J5" s="217"/>
    </row>
    <row r="6" spans="1:10" s="128" customFormat="1" ht="15.75">
      <c r="A6" s="220" t="s">
        <v>0</v>
      </c>
      <c r="B6" s="220" t="s">
        <v>2</v>
      </c>
      <c r="C6" s="219" t="s">
        <v>94</v>
      </c>
      <c r="D6" s="219" t="s">
        <v>93</v>
      </c>
      <c r="E6" s="219" t="s">
        <v>248</v>
      </c>
      <c r="F6" s="219" t="s">
        <v>96</v>
      </c>
      <c r="G6" s="234" t="s">
        <v>1</v>
      </c>
      <c r="H6" s="235"/>
      <c r="I6" s="235"/>
      <c r="J6" s="236"/>
    </row>
    <row r="7" spans="1:10" s="119" customFormat="1" ht="47.25">
      <c r="A7" s="220"/>
      <c r="B7" s="220"/>
      <c r="C7" s="219"/>
      <c r="D7" s="219"/>
      <c r="E7" s="219"/>
      <c r="F7" s="219"/>
      <c r="G7" s="132" t="s">
        <v>237</v>
      </c>
      <c r="H7" s="133" t="s">
        <v>249</v>
      </c>
      <c r="I7" s="232" t="s">
        <v>256</v>
      </c>
      <c r="J7" s="233"/>
    </row>
    <row r="8" spans="1:10" s="119" customFormat="1" ht="15.75">
      <c r="A8" s="114"/>
      <c r="B8" s="130" t="s">
        <v>3</v>
      </c>
      <c r="C8" s="136">
        <f>C26+C21</f>
        <v>42901.27499600001</v>
      </c>
      <c r="D8" s="136"/>
      <c r="E8" s="136">
        <f>E26+E21</f>
        <v>42198.53</v>
      </c>
      <c r="F8" s="136">
        <f>F26+F21</f>
        <v>42198.52</v>
      </c>
      <c r="G8" s="136">
        <f>G26+G21</f>
        <v>702.7549960000032</v>
      </c>
      <c r="H8" s="131"/>
      <c r="I8" s="151" t="s">
        <v>424</v>
      </c>
      <c r="J8" s="188">
        <f>6/19</f>
        <v>0.3157894736842105</v>
      </c>
    </row>
    <row r="9" spans="1:10" s="119" customFormat="1" ht="15.75">
      <c r="A9" s="114" t="s">
        <v>4</v>
      </c>
      <c r="B9" s="138" t="s">
        <v>5</v>
      </c>
      <c r="C9" s="117"/>
      <c r="D9" s="117"/>
      <c r="E9" s="117"/>
      <c r="F9" s="117"/>
      <c r="G9" s="118"/>
      <c r="H9" s="133"/>
      <c r="I9" s="133"/>
      <c r="J9" s="134"/>
    </row>
    <row r="10" spans="1:10" s="119" customFormat="1" ht="15.75">
      <c r="A10" s="114">
        <v>1</v>
      </c>
      <c r="B10" s="134" t="s">
        <v>6</v>
      </c>
      <c r="C10" s="117"/>
      <c r="D10" s="117"/>
      <c r="E10" s="117"/>
      <c r="F10" s="117"/>
      <c r="G10" s="118"/>
      <c r="H10" s="133"/>
      <c r="I10" s="133"/>
      <c r="J10" s="134"/>
    </row>
    <row r="11" spans="1:10" s="119" customFormat="1" ht="15.75">
      <c r="A11" s="114"/>
      <c r="B11" s="130"/>
      <c r="C11" s="117"/>
      <c r="D11" s="117"/>
      <c r="E11" s="117"/>
      <c r="F11" s="117"/>
      <c r="G11" s="118"/>
      <c r="H11" s="133"/>
      <c r="I11" s="133"/>
      <c r="J11" s="134"/>
    </row>
    <row r="12" spans="1:10" s="119" customFormat="1" ht="15.75">
      <c r="A12" s="139" t="s">
        <v>7</v>
      </c>
      <c r="B12" s="138" t="s">
        <v>8</v>
      </c>
      <c r="C12" s="117"/>
      <c r="D12" s="117"/>
      <c r="E12" s="117"/>
      <c r="F12" s="117"/>
      <c r="G12" s="118"/>
      <c r="H12" s="133"/>
      <c r="I12" s="133"/>
      <c r="J12" s="134"/>
    </row>
    <row r="13" spans="1:10" s="119" customFormat="1" ht="15.75">
      <c r="A13" s="114">
        <v>1</v>
      </c>
      <c r="B13" s="134" t="s">
        <v>6</v>
      </c>
      <c r="C13" s="117"/>
      <c r="D13" s="117"/>
      <c r="E13" s="117"/>
      <c r="F13" s="117"/>
      <c r="G13" s="118"/>
      <c r="H13" s="133"/>
      <c r="I13" s="133"/>
      <c r="J13" s="134"/>
    </row>
    <row r="14" spans="1:10" s="119" customFormat="1" ht="15.75">
      <c r="A14" s="114"/>
      <c r="B14" s="134"/>
      <c r="C14" s="117"/>
      <c r="D14" s="117"/>
      <c r="E14" s="117"/>
      <c r="F14" s="117"/>
      <c r="G14" s="118"/>
      <c r="H14" s="133"/>
      <c r="I14" s="133"/>
      <c r="J14" s="134"/>
    </row>
    <row r="15" spans="1:10" s="119" customFormat="1" ht="15.75">
      <c r="A15" s="139" t="s">
        <v>9</v>
      </c>
      <c r="B15" s="138" t="s">
        <v>10</v>
      </c>
      <c r="C15" s="117"/>
      <c r="D15" s="117"/>
      <c r="E15" s="117"/>
      <c r="F15" s="117"/>
      <c r="G15" s="118"/>
      <c r="H15" s="133"/>
      <c r="I15" s="133"/>
      <c r="J15" s="134"/>
    </row>
    <row r="16" spans="1:10" s="119" customFormat="1" ht="15.75">
      <c r="A16" s="140" t="s">
        <v>11</v>
      </c>
      <c r="B16" s="141" t="s">
        <v>12</v>
      </c>
      <c r="C16" s="117"/>
      <c r="D16" s="117"/>
      <c r="E16" s="117"/>
      <c r="F16" s="117"/>
      <c r="G16" s="118"/>
      <c r="H16" s="133"/>
      <c r="I16" s="133"/>
      <c r="J16" s="134"/>
    </row>
    <row r="17" spans="1:10" s="119" customFormat="1" ht="15.75">
      <c r="A17" s="114">
        <v>1</v>
      </c>
      <c r="B17" s="134" t="s">
        <v>6</v>
      </c>
      <c r="C17" s="117"/>
      <c r="D17" s="117"/>
      <c r="E17" s="117"/>
      <c r="F17" s="117"/>
      <c r="G17" s="118"/>
      <c r="H17" s="133"/>
      <c r="I17" s="133"/>
      <c r="J17" s="134"/>
    </row>
    <row r="18" spans="1:10" s="119" customFormat="1" ht="15.75">
      <c r="A18" s="114"/>
      <c r="B18" s="134"/>
      <c r="C18" s="117"/>
      <c r="D18" s="117"/>
      <c r="E18" s="117"/>
      <c r="F18" s="117"/>
      <c r="G18" s="118"/>
      <c r="H18" s="133"/>
      <c r="I18" s="133"/>
      <c r="J18" s="134"/>
    </row>
    <row r="19" spans="1:10" s="119" customFormat="1" ht="15.75">
      <c r="A19" s="140" t="s">
        <v>13</v>
      </c>
      <c r="B19" s="141" t="s">
        <v>14</v>
      </c>
      <c r="C19" s="117"/>
      <c r="D19" s="117"/>
      <c r="E19" s="117"/>
      <c r="F19" s="117"/>
      <c r="G19" s="118"/>
      <c r="H19" s="133"/>
      <c r="I19" s="133"/>
      <c r="J19" s="134"/>
    </row>
    <row r="20" spans="1:10" s="119" customFormat="1" ht="15.75">
      <c r="A20" s="114">
        <v>1</v>
      </c>
      <c r="B20" s="134" t="s">
        <v>6</v>
      </c>
      <c r="C20" s="117"/>
      <c r="D20" s="117"/>
      <c r="E20" s="117"/>
      <c r="F20" s="117"/>
      <c r="G20" s="118"/>
      <c r="H20" s="133"/>
      <c r="I20" s="133"/>
      <c r="J20" s="134"/>
    </row>
    <row r="21" spans="1:10" s="119" customFormat="1" ht="15.75">
      <c r="A21" s="140" t="s">
        <v>15</v>
      </c>
      <c r="B21" s="186" t="s">
        <v>16</v>
      </c>
      <c r="C21" s="136">
        <f>C22</f>
        <v>17209.06</v>
      </c>
      <c r="D21" s="136"/>
      <c r="E21" s="136">
        <f>E22</f>
        <v>16928.6</v>
      </c>
      <c r="F21" s="136">
        <f>F22</f>
        <v>16928.6</v>
      </c>
      <c r="G21" s="136">
        <f>G22</f>
        <v>280.46000000000276</v>
      </c>
      <c r="H21" s="130"/>
      <c r="I21" s="130"/>
      <c r="J21" s="134"/>
    </row>
    <row r="22" spans="1:10" s="119" customFormat="1" ht="63">
      <c r="A22" s="114">
        <v>1</v>
      </c>
      <c r="B22" s="134" t="s">
        <v>406</v>
      </c>
      <c r="C22" s="146">
        <v>17209.06</v>
      </c>
      <c r="D22" s="118">
        <v>16928.6</v>
      </c>
      <c r="E22" s="118">
        <f>D22</f>
        <v>16928.6</v>
      </c>
      <c r="F22" s="118">
        <f>E22</f>
        <v>16928.6</v>
      </c>
      <c r="G22" s="118">
        <f>C22-F22</f>
        <v>280.46000000000276</v>
      </c>
      <c r="H22" s="133" t="s">
        <v>409</v>
      </c>
      <c r="I22" s="133"/>
      <c r="J22" s="134"/>
    </row>
    <row r="23" spans="1:10" s="119" customFormat="1" ht="63">
      <c r="A23" s="114"/>
      <c r="B23" s="141" t="s">
        <v>417</v>
      </c>
      <c r="C23" s="146"/>
      <c r="D23" s="118">
        <v>16928.6</v>
      </c>
      <c r="E23" s="134"/>
      <c r="F23" s="134"/>
      <c r="G23" s="134"/>
      <c r="H23" s="133"/>
      <c r="I23" s="133"/>
      <c r="J23" s="134"/>
    </row>
    <row r="24" spans="1:10" s="119" customFormat="1" ht="15.75">
      <c r="A24" s="114"/>
      <c r="B24" s="141" t="s">
        <v>407</v>
      </c>
      <c r="C24" s="146"/>
      <c r="D24" s="118"/>
      <c r="E24" s="134"/>
      <c r="F24" s="134"/>
      <c r="G24" s="134"/>
      <c r="H24" s="133"/>
      <c r="I24" s="133"/>
      <c r="J24" s="134"/>
    </row>
    <row r="25" spans="1:10" s="119" customFormat="1" ht="31.5">
      <c r="A25" s="114"/>
      <c r="B25" s="141" t="s">
        <v>408</v>
      </c>
      <c r="C25" s="146"/>
      <c r="D25" s="118"/>
      <c r="E25" s="134"/>
      <c r="F25" s="134"/>
      <c r="G25" s="134"/>
      <c r="H25" s="133"/>
      <c r="I25" s="133"/>
      <c r="J25" s="134"/>
    </row>
    <row r="26" spans="1:10" s="142" customFormat="1" ht="15.75">
      <c r="A26" s="139">
        <v>1</v>
      </c>
      <c r="B26" s="138" t="s">
        <v>257</v>
      </c>
      <c r="C26" s="136">
        <f>SUM(C27:C88)</f>
        <v>25692.214996000002</v>
      </c>
      <c r="D26" s="136"/>
      <c r="E26" s="136">
        <f>SUM(E27:E88)</f>
        <v>25269.93</v>
      </c>
      <c r="F26" s="136">
        <f>SUM(F27:F88)</f>
        <v>25269.92</v>
      </c>
      <c r="G26" s="136">
        <f>SUM(G27:G88)</f>
        <v>422.2949960000004</v>
      </c>
      <c r="H26" s="136"/>
      <c r="I26" s="136">
        <f>SUM(I27:I88)</f>
        <v>4419.3479959999995</v>
      </c>
      <c r="J26" s="188">
        <f>I26/C26</f>
        <v>0.1720111713485211</v>
      </c>
    </row>
    <row r="27" spans="1:10" s="119" customFormat="1" ht="31.5">
      <c r="A27" s="114" t="s">
        <v>29</v>
      </c>
      <c r="B27" s="134" t="s">
        <v>367</v>
      </c>
      <c r="C27" s="146">
        <v>659.97</v>
      </c>
      <c r="D27" s="118"/>
      <c r="E27" s="134">
        <f>D30</f>
        <v>650.34</v>
      </c>
      <c r="F27" s="134">
        <f>E27</f>
        <v>650.34</v>
      </c>
      <c r="G27" s="118">
        <f>C27-F27</f>
        <v>9.629999999999995</v>
      </c>
      <c r="H27" s="133" t="s">
        <v>103</v>
      </c>
      <c r="I27" s="133"/>
      <c r="J27" s="134"/>
    </row>
    <row r="28" spans="1:10" s="126" customFormat="1" ht="15.75">
      <c r="A28" s="140"/>
      <c r="B28" s="141" t="s">
        <v>381</v>
      </c>
      <c r="C28" s="125"/>
      <c r="D28" s="191">
        <v>657.85</v>
      </c>
      <c r="E28" s="141"/>
      <c r="F28" s="141"/>
      <c r="G28" s="141"/>
      <c r="H28" s="192"/>
      <c r="I28" s="192"/>
      <c r="J28" s="141"/>
    </row>
    <row r="29" spans="1:10" s="126" customFormat="1" ht="31.5">
      <c r="A29" s="140"/>
      <c r="B29" s="141" t="s">
        <v>349</v>
      </c>
      <c r="C29" s="125"/>
      <c r="D29" s="191">
        <v>655.83</v>
      </c>
      <c r="E29" s="141"/>
      <c r="F29" s="141"/>
      <c r="G29" s="141"/>
      <c r="H29" s="192"/>
      <c r="I29" s="192"/>
      <c r="J29" s="141"/>
    </row>
    <row r="30" spans="1:10" s="126" customFormat="1" ht="31.5">
      <c r="A30" s="140"/>
      <c r="B30" s="141" t="s">
        <v>157</v>
      </c>
      <c r="C30" s="125"/>
      <c r="D30" s="191">
        <v>650.34</v>
      </c>
      <c r="E30" s="141"/>
      <c r="F30" s="141"/>
      <c r="G30" s="141"/>
      <c r="H30" s="192"/>
      <c r="I30" s="192"/>
      <c r="J30" s="141"/>
    </row>
    <row r="31" spans="1:10" s="126" customFormat="1" ht="15.75">
      <c r="A31" s="114" t="s">
        <v>30</v>
      </c>
      <c r="B31" s="134" t="s">
        <v>368</v>
      </c>
      <c r="C31" s="146">
        <v>500.9284</v>
      </c>
      <c r="D31" s="118"/>
      <c r="E31" s="134">
        <f>D32</f>
        <v>490.9</v>
      </c>
      <c r="F31" s="134">
        <f>E31</f>
        <v>490.9</v>
      </c>
      <c r="G31" s="118">
        <f>C31-F31</f>
        <v>10.028400000000033</v>
      </c>
      <c r="H31" s="133" t="s">
        <v>103</v>
      </c>
      <c r="I31" s="132">
        <f>C31</f>
        <v>500.9284</v>
      </c>
      <c r="J31" s="141"/>
    </row>
    <row r="32" spans="1:10" s="126" customFormat="1" ht="31.5">
      <c r="A32" s="140"/>
      <c r="B32" s="141" t="s">
        <v>314</v>
      </c>
      <c r="C32" s="125"/>
      <c r="D32" s="191">
        <v>490.9</v>
      </c>
      <c r="E32" s="141"/>
      <c r="F32" s="141"/>
      <c r="G32" s="141"/>
      <c r="H32" s="192"/>
      <c r="I32" s="192"/>
      <c r="J32" s="141"/>
    </row>
    <row r="33" spans="1:10" s="126" customFormat="1" ht="15.75">
      <c r="A33" s="114" t="s">
        <v>31</v>
      </c>
      <c r="B33" s="134" t="s">
        <v>369</v>
      </c>
      <c r="C33" s="146">
        <v>247.402</v>
      </c>
      <c r="D33" s="118"/>
      <c r="E33" s="134">
        <f>D34</f>
        <v>246.44</v>
      </c>
      <c r="F33" s="134">
        <f>E33</f>
        <v>246.44</v>
      </c>
      <c r="G33" s="118">
        <f>C33-F33</f>
        <v>0.9619999999999891</v>
      </c>
      <c r="H33" s="133" t="s">
        <v>103</v>
      </c>
      <c r="I33" s="132">
        <f>C33</f>
        <v>247.402</v>
      </c>
      <c r="J33" s="141"/>
    </row>
    <row r="34" spans="1:10" s="126" customFormat="1" ht="31.5">
      <c r="A34" s="140"/>
      <c r="B34" s="141" t="s">
        <v>382</v>
      </c>
      <c r="C34" s="125"/>
      <c r="D34" s="191">
        <v>246.44</v>
      </c>
      <c r="E34" s="141"/>
      <c r="F34" s="141"/>
      <c r="G34" s="141"/>
      <c r="H34" s="192"/>
      <c r="I34" s="192"/>
      <c r="J34" s="141"/>
    </row>
    <row r="35" spans="1:10" s="126" customFormat="1" ht="31.5">
      <c r="A35" s="114" t="s">
        <v>32</v>
      </c>
      <c r="B35" s="134" t="s">
        <v>370</v>
      </c>
      <c r="C35" s="146">
        <v>892</v>
      </c>
      <c r="D35" s="118"/>
      <c r="E35" s="118">
        <f>D36</f>
        <v>866</v>
      </c>
      <c r="F35" s="118">
        <f>E35</f>
        <v>866</v>
      </c>
      <c r="G35" s="118">
        <f>C35-F35</f>
        <v>26</v>
      </c>
      <c r="H35" s="133" t="s">
        <v>104</v>
      </c>
      <c r="I35" s="132">
        <f>C35</f>
        <v>892</v>
      </c>
      <c r="J35" s="141"/>
    </row>
    <row r="36" spans="1:10" s="126" customFormat="1" ht="15.75">
      <c r="A36" s="140"/>
      <c r="B36" s="141" t="s">
        <v>383</v>
      </c>
      <c r="C36" s="125"/>
      <c r="D36" s="191">
        <v>866</v>
      </c>
      <c r="E36" s="141"/>
      <c r="F36" s="141"/>
      <c r="G36" s="141"/>
      <c r="H36" s="192"/>
      <c r="I36" s="192"/>
      <c r="J36" s="141"/>
    </row>
    <row r="37" spans="1:10" s="119" customFormat="1" ht="15.75">
      <c r="A37" s="114" t="s">
        <v>33</v>
      </c>
      <c r="B37" s="134" t="s">
        <v>371</v>
      </c>
      <c r="C37" s="146">
        <v>874.5</v>
      </c>
      <c r="D37" s="118"/>
      <c r="E37" s="118">
        <f>D38</f>
        <v>855.95</v>
      </c>
      <c r="F37" s="118">
        <f>E37</f>
        <v>855.95</v>
      </c>
      <c r="G37" s="118">
        <f>C37-F37</f>
        <v>18.549999999999955</v>
      </c>
      <c r="H37" s="133" t="s">
        <v>104</v>
      </c>
      <c r="I37" s="132">
        <f>C37</f>
        <v>874.5</v>
      </c>
      <c r="J37" s="134"/>
    </row>
    <row r="38" spans="1:10" s="126" customFormat="1" ht="15.75">
      <c r="A38" s="140"/>
      <c r="B38" s="141" t="s">
        <v>384</v>
      </c>
      <c r="C38" s="125"/>
      <c r="D38" s="191">
        <v>855.95</v>
      </c>
      <c r="E38" s="141"/>
      <c r="F38" s="141"/>
      <c r="G38" s="141"/>
      <c r="H38" s="192"/>
      <c r="I38" s="192"/>
      <c r="J38" s="141"/>
    </row>
    <row r="39" spans="1:10" s="126" customFormat="1" ht="15.75">
      <c r="A39" s="140"/>
      <c r="B39" s="141" t="s">
        <v>385</v>
      </c>
      <c r="C39" s="125"/>
      <c r="D39" s="191">
        <v>869.2</v>
      </c>
      <c r="E39" s="141"/>
      <c r="F39" s="141"/>
      <c r="G39" s="141"/>
      <c r="H39" s="192"/>
      <c r="I39" s="192"/>
      <c r="J39" s="141"/>
    </row>
    <row r="40" spans="1:10" s="126" customFormat="1" ht="15.75">
      <c r="A40" s="140"/>
      <c r="B40" s="141" t="s">
        <v>386</v>
      </c>
      <c r="C40" s="125"/>
      <c r="D40" s="191">
        <v>874.5</v>
      </c>
      <c r="E40" s="141"/>
      <c r="F40" s="141"/>
      <c r="G40" s="141"/>
      <c r="H40" s="192"/>
      <c r="I40" s="192"/>
      <c r="J40" s="141"/>
    </row>
    <row r="41" spans="1:10" s="126" customFormat="1" ht="15.75">
      <c r="A41" s="114" t="s">
        <v>34</v>
      </c>
      <c r="B41" s="134" t="s">
        <v>372</v>
      </c>
      <c r="C41" s="146">
        <v>905</v>
      </c>
      <c r="D41" s="118"/>
      <c r="E41" s="118">
        <f>D42</f>
        <v>899.6</v>
      </c>
      <c r="F41" s="118">
        <f>E41</f>
        <v>899.6</v>
      </c>
      <c r="G41" s="118">
        <f>C41-F41</f>
        <v>5.399999999999977</v>
      </c>
      <c r="H41" s="133" t="s">
        <v>104</v>
      </c>
      <c r="I41" s="132">
        <f>C41</f>
        <v>905</v>
      </c>
      <c r="J41" s="141"/>
    </row>
    <row r="42" spans="1:10" s="126" customFormat="1" ht="15.75">
      <c r="A42" s="140"/>
      <c r="B42" s="141" t="s">
        <v>387</v>
      </c>
      <c r="C42" s="125"/>
      <c r="D42" s="191">
        <v>899.6</v>
      </c>
      <c r="E42" s="141"/>
      <c r="F42" s="141"/>
      <c r="G42" s="141"/>
      <c r="H42" s="192"/>
      <c r="I42" s="192"/>
      <c r="J42" s="141"/>
    </row>
    <row r="43" spans="1:10" s="126" customFormat="1" ht="31.5">
      <c r="A43" s="114" t="s">
        <v>35</v>
      </c>
      <c r="B43" s="134" t="s">
        <v>373</v>
      </c>
      <c r="C43" s="146">
        <v>1970.093</v>
      </c>
      <c r="D43" s="118"/>
      <c r="E43" s="118">
        <f>D46</f>
        <v>1966.35</v>
      </c>
      <c r="F43" s="118">
        <f>E43</f>
        <v>1966.35</v>
      </c>
      <c r="G43" s="118">
        <f>C43-F43</f>
        <v>3.7430000000001655</v>
      </c>
      <c r="H43" s="133" t="s">
        <v>103</v>
      </c>
      <c r="I43" s="133"/>
      <c r="J43" s="141"/>
    </row>
    <row r="44" spans="1:10" s="126" customFormat="1" ht="15.75">
      <c r="A44" s="140"/>
      <c r="B44" s="141" t="s">
        <v>388</v>
      </c>
      <c r="C44" s="125"/>
      <c r="D44" s="191">
        <v>1969</v>
      </c>
      <c r="E44" s="141"/>
      <c r="F44" s="141"/>
      <c r="G44" s="141"/>
      <c r="H44" s="192"/>
      <c r="I44" s="192"/>
      <c r="J44" s="141"/>
    </row>
    <row r="45" spans="1:10" s="126" customFormat="1" ht="31.5">
      <c r="A45" s="140"/>
      <c r="B45" s="141" t="s">
        <v>389</v>
      </c>
      <c r="C45" s="125"/>
      <c r="D45" s="191">
        <v>1968.4</v>
      </c>
      <c r="E45" s="141"/>
      <c r="F45" s="141"/>
      <c r="G45" s="141"/>
      <c r="H45" s="192"/>
      <c r="I45" s="192"/>
      <c r="J45" s="141"/>
    </row>
    <row r="46" spans="1:10" s="126" customFormat="1" ht="15.75">
      <c r="A46" s="140"/>
      <c r="B46" s="141" t="s">
        <v>390</v>
      </c>
      <c r="C46" s="125"/>
      <c r="D46" s="191">
        <v>1966.35</v>
      </c>
      <c r="E46" s="141"/>
      <c r="F46" s="141"/>
      <c r="G46" s="141"/>
      <c r="H46" s="192"/>
      <c r="I46" s="192"/>
      <c r="J46" s="141"/>
    </row>
    <row r="47" spans="1:10" s="126" customFormat="1" ht="47.25">
      <c r="A47" s="114" t="s">
        <v>36</v>
      </c>
      <c r="B47" s="134" t="s">
        <v>374</v>
      </c>
      <c r="C47" s="146">
        <v>3605.994</v>
      </c>
      <c r="D47" s="118"/>
      <c r="E47" s="118">
        <f>D48</f>
        <v>3585.96</v>
      </c>
      <c r="F47" s="118">
        <f>E47</f>
        <v>3585.96</v>
      </c>
      <c r="G47" s="118">
        <f>C47-F47</f>
        <v>20.034000000000106</v>
      </c>
      <c r="H47" s="133" t="s">
        <v>104</v>
      </c>
      <c r="I47" s="133"/>
      <c r="J47" s="141"/>
    </row>
    <row r="48" spans="1:10" s="126" customFormat="1" ht="31.5">
      <c r="A48" s="140"/>
      <c r="B48" s="141" t="s">
        <v>391</v>
      </c>
      <c r="C48" s="125"/>
      <c r="D48" s="191">
        <v>3585.96</v>
      </c>
      <c r="E48" s="141"/>
      <c r="F48" s="141"/>
      <c r="G48" s="141"/>
      <c r="H48" s="192"/>
      <c r="I48" s="192"/>
      <c r="J48" s="141"/>
    </row>
    <row r="49" spans="1:10" s="126" customFormat="1" ht="15.75">
      <c r="A49" s="140"/>
      <c r="B49" s="141" t="s">
        <v>392</v>
      </c>
      <c r="C49" s="125"/>
      <c r="D49" s="191">
        <v>3599.1</v>
      </c>
      <c r="E49" s="141"/>
      <c r="F49" s="141"/>
      <c r="G49" s="141"/>
      <c r="H49" s="192"/>
      <c r="I49" s="192"/>
      <c r="J49" s="141"/>
    </row>
    <row r="50" spans="1:10" s="126" customFormat="1" ht="31.5">
      <c r="A50" s="140"/>
      <c r="B50" s="141" t="s">
        <v>393</v>
      </c>
      <c r="C50" s="125"/>
      <c r="D50" s="191">
        <v>3594.6</v>
      </c>
      <c r="E50" s="141"/>
      <c r="F50" s="141"/>
      <c r="G50" s="141"/>
      <c r="H50" s="192"/>
      <c r="I50" s="192"/>
      <c r="J50" s="141"/>
    </row>
    <row r="51" spans="1:10" s="119" customFormat="1" ht="31.5">
      <c r="A51" s="114" t="s">
        <v>37</v>
      </c>
      <c r="B51" s="134" t="s">
        <v>375</v>
      </c>
      <c r="C51" s="146">
        <v>1898.22</v>
      </c>
      <c r="D51" s="118"/>
      <c r="E51" s="118">
        <f>D52</f>
        <v>1887.48</v>
      </c>
      <c r="F51" s="118">
        <f>E51</f>
        <v>1887.48</v>
      </c>
      <c r="G51" s="118">
        <f>C51-F51</f>
        <v>10.740000000000009</v>
      </c>
      <c r="H51" s="133" t="s">
        <v>103</v>
      </c>
      <c r="I51" s="133"/>
      <c r="J51" s="134"/>
    </row>
    <row r="52" spans="1:10" s="126" customFormat="1" ht="15.75">
      <c r="A52" s="140"/>
      <c r="B52" s="141" t="s">
        <v>176</v>
      </c>
      <c r="C52" s="125"/>
      <c r="D52" s="191">
        <v>1887.48</v>
      </c>
      <c r="E52" s="141"/>
      <c r="F52" s="141"/>
      <c r="G52" s="141"/>
      <c r="H52" s="192"/>
      <c r="I52" s="192"/>
      <c r="J52" s="141"/>
    </row>
    <row r="53" spans="1:10" s="126" customFormat="1" ht="31.5">
      <c r="A53" s="140"/>
      <c r="B53" s="141" t="s">
        <v>394</v>
      </c>
      <c r="C53" s="125"/>
      <c r="D53" s="191">
        <v>1893.44</v>
      </c>
      <c r="E53" s="141"/>
      <c r="F53" s="141"/>
      <c r="G53" s="141"/>
      <c r="H53" s="192"/>
      <c r="I53" s="192"/>
      <c r="J53" s="141"/>
    </row>
    <row r="54" spans="1:10" s="126" customFormat="1" ht="31.5">
      <c r="A54" s="140"/>
      <c r="B54" s="141" t="s">
        <v>395</v>
      </c>
      <c r="C54" s="125"/>
      <c r="D54" s="191">
        <v>1895.86</v>
      </c>
      <c r="E54" s="141"/>
      <c r="F54" s="141"/>
      <c r="G54" s="141"/>
      <c r="H54" s="192"/>
      <c r="I54" s="192"/>
      <c r="J54" s="141"/>
    </row>
    <row r="55" spans="1:10" s="126" customFormat="1" ht="15.75">
      <c r="A55" s="114" t="s">
        <v>38</v>
      </c>
      <c r="B55" s="134" t="s">
        <v>376</v>
      </c>
      <c r="C55" s="146">
        <v>1272.4</v>
      </c>
      <c r="D55" s="118"/>
      <c r="E55" s="118">
        <f>D56</f>
        <v>1259.67</v>
      </c>
      <c r="F55" s="118">
        <f>E55</f>
        <v>1259.67</v>
      </c>
      <c r="G55" s="118">
        <f>C55-F55</f>
        <v>12.730000000000018</v>
      </c>
      <c r="H55" s="133" t="s">
        <v>103</v>
      </c>
      <c r="I55" s="133"/>
      <c r="J55" s="141"/>
    </row>
    <row r="56" spans="1:10" s="126" customFormat="1" ht="15.75">
      <c r="A56" s="140"/>
      <c r="B56" s="141" t="s">
        <v>396</v>
      </c>
      <c r="C56" s="125"/>
      <c r="D56" s="191">
        <v>1259.67</v>
      </c>
      <c r="E56" s="141"/>
      <c r="F56" s="141"/>
      <c r="G56" s="141"/>
      <c r="H56" s="192"/>
      <c r="I56" s="192"/>
      <c r="J56" s="141"/>
    </row>
    <row r="57" spans="1:10" s="126" customFormat="1" ht="31.5">
      <c r="A57" s="140"/>
      <c r="B57" s="141" t="s">
        <v>397</v>
      </c>
      <c r="C57" s="125"/>
      <c r="D57" s="191">
        <v>1272.2</v>
      </c>
      <c r="E57" s="141"/>
      <c r="F57" s="141"/>
      <c r="G57" s="141"/>
      <c r="H57" s="192"/>
      <c r="I57" s="192"/>
      <c r="J57" s="141"/>
    </row>
    <row r="58" spans="1:10" s="126" customFormat="1" ht="31.5">
      <c r="A58" s="140"/>
      <c r="B58" s="141" t="s">
        <v>398</v>
      </c>
      <c r="C58" s="125"/>
      <c r="D58" s="191">
        <v>1265.2</v>
      </c>
      <c r="E58" s="141"/>
      <c r="F58" s="141"/>
      <c r="G58" s="141"/>
      <c r="H58" s="192"/>
      <c r="I58" s="192"/>
      <c r="J58" s="141"/>
    </row>
    <row r="59" spans="1:10" s="119" customFormat="1" ht="15.75">
      <c r="A59" s="114" t="s">
        <v>39</v>
      </c>
      <c r="B59" s="134" t="s">
        <v>377</v>
      </c>
      <c r="C59" s="146">
        <v>4844.45</v>
      </c>
      <c r="D59" s="118"/>
      <c r="E59" s="118">
        <f>D61</f>
        <v>4816.9</v>
      </c>
      <c r="F59" s="118">
        <f>E59</f>
        <v>4816.9</v>
      </c>
      <c r="G59" s="118">
        <f>C59-F59</f>
        <v>27.550000000000182</v>
      </c>
      <c r="H59" s="133" t="s">
        <v>104</v>
      </c>
      <c r="I59" s="133"/>
      <c r="J59" s="134"/>
    </row>
    <row r="60" spans="1:10" s="126" customFormat="1" ht="31.5">
      <c r="A60" s="140"/>
      <c r="B60" s="141" t="s">
        <v>399</v>
      </c>
      <c r="C60" s="125"/>
      <c r="D60" s="191">
        <v>4919.56</v>
      </c>
      <c r="E60" s="141"/>
      <c r="F60" s="141"/>
      <c r="G60" s="141"/>
      <c r="H60" s="192"/>
      <c r="I60" s="192"/>
      <c r="J60" s="141"/>
    </row>
    <row r="61" spans="1:10" s="126" customFormat="1" ht="15.75">
      <c r="A61" s="140"/>
      <c r="B61" s="141" t="s">
        <v>400</v>
      </c>
      <c r="C61" s="125"/>
      <c r="D61" s="191">
        <v>4816.9</v>
      </c>
      <c r="E61" s="141"/>
      <c r="F61" s="141"/>
      <c r="G61" s="141"/>
      <c r="H61" s="192"/>
      <c r="I61" s="192"/>
      <c r="J61" s="141"/>
    </row>
    <row r="62" spans="1:10" s="126" customFormat="1" ht="15.75">
      <c r="A62" s="140"/>
      <c r="B62" s="141" t="s">
        <v>401</v>
      </c>
      <c r="C62" s="125"/>
      <c r="D62" s="191">
        <v>4835.6</v>
      </c>
      <c r="E62" s="141"/>
      <c r="F62" s="141"/>
      <c r="G62" s="141"/>
      <c r="H62" s="192"/>
      <c r="I62" s="192"/>
      <c r="J62" s="141"/>
    </row>
    <row r="63" spans="1:10" s="126" customFormat="1" ht="15.75">
      <c r="A63" s="114" t="s">
        <v>52</v>
      </c>
      <c r="B63" s="134" t="s">
        <v>378</v>
      </c>
      <c r="C63" s="146">
        <v>2428.4</v>
      </c>
      <c r="D63" s="118"/>
      <c r="E63" s="118">
        <f>D66</f>
        <v>2416.7</v>
      </c>
      <c r="F63" s="118">
        <f>E63</f>
        <v>2416.7</v>
      </c>
      <c r="G63" s="118">
        <f>C63-F63</f>
        <v>11.700000000000273</v>
      </c>
      <c r="H63" s="133" t="s">
        <v>104</v>
      </c>
      <c r="I63" s="133"/>
      <c r="J63" s="141"/>
    </row>
    <row r="64" spans="1:10" s="126" customFormat="1" ht="31.5">
      <c r="A64" s="140"/>
      <c r="B64" s="141" t="s">
        <v>397</v>
      </c>
      <c r="C64" s="125"/>
      <c r="D64" s="191">
        <v>2425.1</v>
      </c>
      <c r="E64" s="141"/>
      <c r="F64" s="141"/>
      <c r="G64" s="141"/>
      <c r="H64" s="192"/>
      <c r="I64" s="192"/>
      <c r="J64" s="141"/>
    </row>
    <row r="65" spans="1:10" s="126" customFormat="1" ht="31.5">
      <c r="A65" s="140"/>
      <c r="B65" s="141" t="s">
        <v>398</v>
      </c>
      <c r="C65" s="125"/>
      <c r="D65" s="191">
        <v>2422.68</v>
      </c>
      <c r="E65" s="141"/>
      <c r="F65" s="141"/>
      <c r="G65" s="141"/>
      <c r="H65" s="192"/>
      <c r="I65" s="192"/>
      <c r="J65" s="141"/>
    </row>
    <row r="66" spans="1:10" s="126" customFormat="1" ht="15.75">
      <c r="A66" s="140"/>
      <c r="B66" s="141" t="s">
        <v>402</v>
      </c>
      <c r="C66" s="125"/>
      <c r="D66" s="191">
        <v>2416.7</v>
      </c>
      <c r="E66" s="141"/>
      <c r="F66" s="141"/>
      <c r="G66" s="141"/>
      <c r="H66" s="192"/>
      <c r="I66" s="192"/>
      <c r="J66" s="141"/>
    </row>
    <row r="67" spans="1:10" s="126" customFormat="1" ht="31.5">
      <c r="A67" s="114" t="s">
        <v>53</v>
      </c>
      <c r="B67" s="134" t="s">
        <v>379</v>
      </c>
      <c r="C67" s="146">
        <v>2121.35</v>
      </c>
      <c r="D67" s="118"/>
      <c r="E67" s="118">
        <f>D69</f>
        <v>2110.28</v>
      </c>
      <c r="F67" s="118">
        <f>E67</f>
        <v>2110.28</v>
      </c>
      <c r="G67" s="193">
        <f>C67-F67</f>
        <v>11.069999999999709</v>
      </c>
      <c r="H67" s="133" t="s">
        <v>104</v>
      </c>
      <c r="I67" s="194"/>
      <c r="J67" s="141"/>
    </row>
    <row r="68" spans="1:10" s="126" customFormat="1" ht="15.75">
      <c r="A68" s="140"/>
      <c r="B68" s="141" t="s">
        <v>403</v>
      </c>
      <c r="C68" s="125"/>
      <c r="D68" s="191">
        <v>2114.65</v>
      </c>
      <c r="E68" s="141"/>
      <c r="F68" s="141"/>
      <c r="G68" s="141"/>
      <c r="H68" s="192"/>
      <c r="I68" s="192"/>
      <c r="J68" s="141"/>
    </row>
    <row r="69" spans="1:10" s="126" customFormat="1" ht="31.5">
      <c r="A69" s="140"/>
      <c r="B69" s="141" t="s">
        <v>349</v>
      </c>
      <c r="C69" s="125"/>
      <c r="D69" s="191">
        <v>2110.28</v>
      </c>
      <c r="E69" s="141"/>
      <c r="F69" s="141"/>
      <c r="G69" s="141"/>
      <c r="H69" s="192"/>
      <c r="I69" s="192"/>
      <c r="J69" s="141"/>
    </row>
    <row r="70" spans="1:10" s="126" customFormat="1" ht="15.75">
      <c r="A70" s="140"/>
      <c r="B70" s="141" t="s">
        <v>404</v>
      </c>
      <c r="C70" s="125"/>
      <c r="D70" s="191">
        <v>2113.65</v>
      </c>
      <c r="E70" s="141"/>
      <c r="F70" s="141"/>
      <c r="G70" s="141"/>
      <c r="H70" s="192"/>
      <c r="I70" s="192"/>
      <c r="J70" s="141"/>
    </row>
    <row r="71" spans="1:10" s="119" customFormat="1" ht="15.75" customHeight="1">
      <c r="A71" s="114" t="s">
        <v>268</v>
      </c>
      <c r="B71" s="134" t="s">
        <v>380</v>
      </c>
      <c r="C71" s="146">
        <v>999.517596</v>
      </c>
      <c r="D71" s="118"/>
      <c r="E71" s="118">
        <f>D72</f>
        <v>759.83</v>
      </c>
      <c r="F71" s="134">
        <v>759.82</v>
      </c>
      <c r="G71" s="118">
        <f>C71-F71</f>
        <v>239.69759599999998</v>
      </c>
      <c r="H71" s="133" t="s">
        <v>103</v>
      </c>
      <c r="I71" s="132">
        <f>C71</f>
        <v>999.517596</v>
      </c>
      <c r="J71" s="134"/>
    </row>
    <row r="72" spans="1:10" s="126" customFormat="1" ht="15.75" customHeight="1">
      <c r="A72" s="140"/>
      <c r="B72" s="141" t="s">
        <v>405</v>
      </c>
      <c r="C72" s="125"/>
      <c r="D72" s="191">
        <v>759.83</v>
      </c>
      <c r="E72" s="141"/>
      <c r="F72" s="141"/>
      <c r="G72" s="141"/>
      <c r="H72" s="192"/>
      <c r="I72" s="192"/>
      <c r="J72" s="141"/>
    </row>
    <row r="73" spans="1:10" s="119" customFormat="1" ht="31.5">
      <c r="A73" s="114" t="s">
        <v>269</v>
      </c>
      <c r="B73" s="134" t="s">
        <v>410</v>
      </c>
      <c r="C73" s="146">
        <v>121.84</v>
      </c>
      <c r="D73" s="118"/>
      <c r="E73" s="118">
        <f>D74</f>
        <v>120.62</v>
      </c>
      <c r="F73" s="118">
        <f>E73</f>
        <v>120.62</v>
      </c>
      <c r="G73" s="118">
        <f>C73-F73</f>
        <v>1.2199999999999989</v>
      </c>
      <c r="H73" s="133" t="s">
        <v>411</v>
      </c>
      <c r="I73" s="133"/>
      <c r="J73" s="134"/>
    </row>
    <row r="74" spans="1:10" s="119" customFormat="1" ht="31.5">
      <c r="A74" s="183"/>
      <c r="B74" s="141" t="s">
        <v>314</v>
      </c>
      <c r="C74" s="184"/>
      <c r="D74" s="118">
        <v>120.62</v>
      </c>
      <c r="E74" s="134"/>
      <c r="F74" s="134"/>
      <c r="G74" s="134"/>
      <c r="H74" s="133"/>
      <c r="I74" s="133"/>
      <c r="J74" s="134"/>
    </row>
    <row r="75" spans="1:10" s="119" customFormat="1" ht="31.5">
      <c r="A75" s="183"/>
      <c r="B75" s="141" t="s">
        <v>416</v>
      </c>
      <c r="C75" s="184"/>
      <c r="D75" s="118">
        <v>121.04</v>
      </c>
      <c r="E75" s="134"/>
      <c r="F75" s="134"/>
      <c r="G75" s="134"/>
      <c r="H75" s="133"/>
      <c r="I75" s="133"/>
      <c r="J75" s="134"/>
    </row>
    <row r="76" spans="1:10" s="119" customFormat="1" ht="31.5">
      <c r="A76" s="183"/>
      <c r="B76" s="141" t="s">
        <v>415</v>
      </c>
      <c r="C76" s="184"/>
      <c r="D76" s="118">
        <v>121.84</v>
      </c>
      <c r="E76" s="134"/>
      <c r="F76" s="134"/>
      <c r="G76" s="134"/>
      <c r="H76" s="133"/>
      <c r="I76" s="133"/>
      <c r="J76" s="134"/>
    </row>
    <row r="77" spans="1:10" s="119" customFormat="1" ht="15.75">
      <c r="A77" s="114" t="s">
        <v>270</v>
      </c>
      <c r="B77" s="185" t="s">
        <v>412</v>
      </c>
      <c r="C77" s="146">
        <v>1110</v>
      </c>
      <c r="D77" s="118"/>
      <c r="E77" s="118">
        <f>D78</f>
        <v>1105.5</v>
      </c>
      <c r="F77" s="118">
        <f>E77</f>
        <v>1105.5</v>
      </c>
      <c r="G77" s="118">
        <f>C77-F77</f>
        <v>4.5</v>
      </c>
      <c r="H77" s="133" t="s">
        <v>103</v>
      </c>
      <c r="I77" s="133"/>
      <c r="J77" s="134"/>
    </row>
    <row r="78" spans="1:10" s="119" customFormat="1" ht="15.75">
      <c r="A78" s="114"/>
      <c r="B78" s="141" t="s">
        <v>328</v>
      </c>
      <c r="C78" s="146"/>
      <c r="D78" s="118">
        <v>1105.5</v>
      </c>
      <c r="E78" s="134"/>
      <c r="F78" s="134"/>
      <c r="G78" s="134"/>
      <c r="H78" s="133"/>
      <c r="I78" s="133"/>
      <c r="J78" s="134"/>
    </row>
    <row r="79" spans="1:10" s="119" customFormat="1" ht="15.75">
      <c r="A79" s="114"/>
      <c r="B79" s="141" t="s">
        <v>414</v>
      </c>
      <c r="C79" s="146"/>
      <c r="D79" s="118">
        <v>1110</v>
      </c>
      <c r="E79" s="134"/>
      <c r="F79" s="134"/>
      <c r="G79" s="134"/>
      <c r="H79" s="133"/>
      <c r="I79" s="133"/>
      <c r="J79" s="134"/>
    </row>
    <row r="80" spans="1:10" s="119" customFormat="1" ht="31.5">
      <c r="A80" s="114"/>
      <c r="B80" s="141" t="s">
        <v>413</v>
      </c>
      <c r="C80" s="146"/>
      <c r="D80" s="118">
        <v>1116</v>
      </c>
      <c r="E80" s="134"/>
      <c r="F80" s="134"/>
      <c r="G80" s="134"/>
      <c r="H80" s="133"/>
      <c r="I80" s="133"/>
      <c r="J80" s="134"/>
    </row>
    <row r="81" spans="1:10" s="119" customFormat="1" ht="36.75" customHeight="1">
      <c r="A81" s="114" t="s">
        <v>355</v>
      </c>
      <c r="B81" s="134" t="s">
        <v>418</v>
      </c>
      <c r="C81" s="146">
        <v>741.15</v>
      </c>
      <c r="D81" s="118"/>
      <c r="E81" s="118">
        <f>D82</f>
        <v>736.38</v>
      </c>
      <c r="F81" s="118">
        <f>E81</f>
        <v>736.38</v>
      </c>
      <c r="G81" s="118">
        <f>C81-F81</f>
        <v>4.769999999999982</v>
      </c>
      <c r="H81" s="133" t="s">
        <v>103</v>
      </c>
      <c r="I81" s="133"/>
      <c r="J81" s="134"/>
    </row>
    <row r="82" spans="1:10" s="119" customFormat="1" ht="47.25">
      <c r="A82" s="114"/>
      <c r="B82" s="141" t="s">
        <v>419</v>
      </c>
      <c r="C82" s="146"/>
      <c r="D82" s="118">
        <v>736.38</v>
      </c>
      <c r="E82" s="134"/>
      <c r="F82" s="134"/>
      <c r="G82" s="134"/>
      <c r="H82" s="133"/>
      <c r="I82" s="133"/>
      <c r="J82" s="134"/>
    </row>
    <row r="83" spans="1:10" s="119" customFormat="1" ht="31.5">
      <c r="A83" s="114"/>
      <c r="B83" s="141" t="s">
        <v>420</v>
      </c>
      <c r="C83" s="146"/>
      <c r="D83" s="118">
        <v>747.86</v>
      </c>
      <c r="E83" s="134"/>
      <c r="F83" s="134"/>
      <c r="G83" s="134"/>
      <c r="H83" s="133"/>
      <c r="I83" s="133"/>
      <c r="J83" s="134"/>
    </row>
    <row r="84" spans="1:10" s="119" customFormat="1" ht="15.75">
      <c r="A84" s="114"/>
      <c r="B84" s="141" t="s">
        <v>337</v>
      </c>
      <c r="C84" s="146"/>
      <c r="D84" s="118">
        <v>736.83</v>
      </c>
      <c r="E84" s="134"/>
      <c r="F84" s="134"/>
      <c r="G84" s="134"/>
      <c r="H84" s="133"/>
      <c r="I84" s="133"/>
      <c r="J84" s="134"/>
    </row>
    <row r="85" spans="1:10" s="119" customFormat="1" ht="31.5">
      <c r="A85" s="114" t="s">
        <v>356</v>
      </c>
      <c r="B85" s="134" t="s">
        <v>421</v>
      </c>
      <c r="C85" s="146">
        <v>499</v>
      </c>
      <c r="D85" s="118"/>
      <c r="E85" s="118">
        <f>D86</f>
        <v>495.03</v>
      </c>
      <c r="F85" s="118">
        <f>E85</f>
        <v>495.03</v>
      </c>
      <c r="G85" s="118">
        <f>C85-F85</f>
        <v>3.9700000000000273</v>
      </c>
      <c r="H85" s="133" t="s">
        <v>103</v>
      </c>
      <c r="I85" s="133"/>
      <c r="J85" s="134"/>
    </row>
    <row r="86" spans="1:10" s="119" customFormat="1" ht="31.5">
      <c r="A86" s="114"/>
      <c r="B86" s="141" t="s">
        <v>349</v>
      </c>
      <c r="C86" s="146"/>
      <c r="D86" s="118">
        <v>495.03</v>
      </c>
      <c r="E86" s="134"/>
      <c r="F86" s="134"/>
      <c r="G86" s="134"/>
      <c r="H86" s="133"/>
      <c r="I86" s="133"/>
      <c r="J86" s="134"/>
    </row>
    <row r="87" spans="1:10" s="119" customFormat="1" ht="31.5">
      <c r="A87" s="114"/>
      <c r="B87" s="141" t="s">
        <v>422</v>
      </c>
      <c r="C87" s="146"/>
      <c r="D87" s="118">
        <v>496.41</v>
      </c>
      <c r="E87" s="134"/>
      <c r="F87" s="134"/>
      <c r="G87" s="134"/>
      <c r="H87" s="133"/>
      <c r="I87" s="133"/>
      <c r="J87" s="134"/>
    </row>
    <row r="88" spans="1:10" s="119" customFormat="1" ht="31.5">
      <c r="A88" s="114"/>
      <c r="B88" s="141" t="s">
        <v>423</v>
      </c>
      <c r="C88" s="146"/>
      <c r="D88" s="118">
        <v>497.11</v>
      </c>
      <c r="E88" s="134"/>
      <c r="F88" s="134"/>
      <c r="G88" s="134"/>
      <c r="H88" s="133"/>
      <c r="I88" s="133"/>
      <c r="J88" s="134"/>
    </row>
    <row r="89" spans="1:10" s="175" customFormat="1" ht="15.75">
      <c r="A89" s="130">
        <v>2</v>
      </c>
      <c r="B89" s="138" t="s">
        <v>61</v>
      </c>
      <c r="C89" s="229" t="s">
        <v>365</v>
      </c>
      <c r="D89" s="230"/>
      <c r="E89" s="230"/>
      <c r="F89" s="230"/>
      <c r="G89" s="230"/>
      <c r="H89" s="230"/>
      <c r="I89" s="231"/>
      <c r="J89" s="187"/>
    </row>
    <row r="90" spans="1:9" s="181" customFormat="1" ht="15.75">
      <c r="A90" s="177"/>
      <c r="B90" s="195"/>
      <c r="C90" s="179"/>
      <c r="D90" s="179"/>
      <c r="E90" s="179"/>
      <c r="F90" s="179"/>
      <c r="G90" s="179"/>
      <c r="H90" s="182"/>
      <c r="I90" s="177"/>
    </row>
    <row r="91" spans="1:9" s="119" customFormat="1" ht="15.75" customHeight="1">
      <c r="A91" s="127"/>
      <c r="C91" s="129"/>
      <c r="D91" s="237" t="s">
        <v>426</v>
      </c>
      <c r="E91" s="237"/>
      <c r="F91" s="237"/>
      <c r="G91" s="237"/>
      <c r="H91" s="237"/>
      <c r="I91" s="237"/>
    </row>
    <row r="92" spans="1:9" s="119" customFormat="1" ht="15.75" customHeight="1">
      <c r="A92" s="238" t="s">
        <v>82</v>
      </c>
      <c r="B92" s="238"/>
      <c r="C92" s="129"/>
      <c r="D92" s="221" t="s">
        <v>266</v>
      </c>
      <c r="E92" s="221"/>
      <c r="F92" s="221"/>
      <c r="G92" s="221"/>
      <c r="H92" s="221"/>
      <c r="I92" s="221"/>
    </row>
    <row r="93" spans="1:9" s="119" customFormat="1" ht="15.75" customHeight="1">
      <c r="A93" s="239" t="s">
        <v>83</v>
      </c>
      <c r="B93" s="239"/>
      <c r="C93" s="129"/>
      <c r="D93" s="240" t="s">
        <v>267</v>
      </c>
      <c r="E93" s="240"/>
      <c r="F93" s="240"/>
      <c r="G93" s="240"/>
      <c r="H93" s="240"/>
      <c r="I93" s="240"/>
    </row>
    <row r="94" spans="1:9" s="119" customFormat="1" ht="15.75" customHeight="1">
      <c r="A94" s="239" t="s">
        <v>84</v>
      </c>
      <c r="B94" s="239"/>
      <c r="C94" s="129"/>
      <c r="D94" s="129"/>
      <c r="E94" s="221"/>
      <c r="F94" s="221"/>
      <c r="G94" s="221"/>
      <c r="I94" s="127"/>
    </row>
    <row r="95" spans="1:9" s="119" customFormat="1" ht="15.75" customHeight="1">
      <c r="A95" s="239" t="s">
        <v>85</v>
      </c>
      <c r="B95" s="239"/>
      <c r="C95" s="129"/>
      <c r="D95" s="129"/>
      <c r="E95" s="221"/>
      <c r="F95" s="221"/>
      <c r="G95" s="221"/>
      <c r="I95" s="127"/>
    </row>
    <row r="96" spans="1:9" s="119" customFormat="1" ht="15.75">
      <c r="A96" s="197"/>
      <c r="B96" s="196"/>
      <c r="C96" s="129"/>
      <c r="D96" s="129"/>
      <c r="E96" s="128"/>
      <c r="F96" s="128"/>
      <c r="G96" s="128"/>
      <c r="I96" s="127"/>
    </row>
    <row r="97" spans="1:9" s="119" customFormat="1" ht="15.75">
      <c r="A97" s="197"/>
      <c r="B97" s="196"/>
      <c r="C97" s="129"/>
      <c r="D97" s="129"/>
      <c r="E97" s="128"/>
      <c r="F97" s="128"/>
      <c r="G97" s="128"/>
      <c r="I97" s="127"/>
    </row>
    <row r="98" spans="1:9" s="119" customFormat="1" ht="15.75">
      <c r="A98" s="197"/>
      <c r="B98" s="196"/>
      <c r="C98" s="129"/>
      <c r="D98" s="129"/>
      <c r="E98" s="128"/>
      <c r="F98" s="128"/>
      <c r="G98" s="128"/>
      <c r="I98" s="127"/>
    </row>
    <row r="99" spans="1:9" s="119" customFormat="1" ht="15.75">
      <c r="A99" s="197"/>
      <c r="B99" s="196"/>
      <c r="C99" s="129"/>
      <c r="D99" s="129"/>
      <c r="E99" s="128"/>
      <c r="F99" s="128"/>
      <c r="G99" s="128"/>
      <c r="I99" s="127"/>
    </row>
    <row r="100" spans="1:9" s="119" customFormat="1" ht="15.75">
      <c r="A100" s="127"/>
      <c r="C100" s="129"/>
      <c r="D100" s="221" t="s">
        <v>87</v>
      </c>
      <c r="E100" s="221"/>
      <c r="F100" s="221"/>
      <c r="G100" s="221"/>
      <c r="H100" s="221"/>
      <c r="I100" s="221"/>
    </row>
    <row r="101" spans="1:9" s="119" customFormat="1" ht="15.75">
      <c r="A101" s="127"/>
      <c r="C101" s="129"/>
      <c r="D101" s="129"/>
      <c r="E101" s="129"/>
      <c r="F101" s="129"/>
      <c r="I101" s="127"/>
    </row>
  </sheetData>
  <sheetProtection/>
  <mergeCells count="26">
    <mergeCell ref="D100:I100"/>
    <mergeCell ref="A93:B93"/>
    <mergeCell ref="D93:I93"/>
    <mergeCell ref="A94:B94"/>
    <mergeCell ref="E94:G94"/>
    <mergeCell ref="A95:B95"/>
    <mergeCell ref="E95:G95"/>
    <mergeCell ref="C89:I89"/>
    <mergeCell ref="I7:J7"/>
    <mergeCell ref="G6:J6"/>
    <mergeCell ref="G5:J5"/>
    <mergeCell ref="D91:I91"/>
    <mergeCell ref="A92:B92"/>
    <mergeCell ref="D92:I92"/>
    <mergeCell ref="A6:A7"/>
    <mergeCell ref="B6:B7"/>
    <mergeCell ref="C6:C7"/>
    <mergeCell ref="D6:D7"/>
    <mergeCell ref="E6:E7"/>
    <mergeCell ref="F6:F7"/>
    <mergeCell ref="A1:I1"/>
    <mergeCell ref="A2:C2"/>
    <mergeCell ref="D2:I2"/>
    <mergeCell ref="A3:C3"/>
    <mergeCell ref="D3:I3"/>
    <mergeCell ref="A4:I4"/>
  </mergeCells>
  <printOptions horizontalCentered="1"/>
  <pageMargins left="0" right="0" top="0.35433070866141736" bottom="0.35433070866141736" header="0.11811023622047245" footer="0.11811023622047245"/>
  <pageSetup horizontalDpi="600" verticalDpi="600" orientation="landscape" paperSize="9" r:id="rId1"/>
  <headerFooter>
    <oddFooter>&amp;C&amp;10Page &amp;P of &amp;N</oddFooter>
  </headerFooter>
</worksheet>
</file>

<file path=xl/worksheets/sheet8.xml><?xml version="1.0" encoding="utf-8"?>
<worksheet xmlns="http://schemas.openxmlformats.org/spreadsheetml/2006/main" xmlns:r="http://schemas.openxmlformats.org/officeDocument/2006/relationships">
  <dimension ref="A1:J52"/>
  <sheetViews>
    <sheetView zoomScalePageLayoutView="0" workbookViewId="0" topLeftCell="A7">
      <selection activeCell="A9" sqref="A9:IV22"/>
    </sheetView>
  </sheetViews>
  <sheetFormatPr defaultColWidth="8.88671875" defaultRowHeight="18.75"/>
  <cols>
    <col min="1" max="1" width="4.77734375" style="159" customWidth="1"/>
    <col min="2" max="2" width="31.3359375" style="119" customWidth="1"/>
    <col min="3" max="3" width="9.77734375" style="156" bestFit="1" customWidth="1"/>
    <col min="4" max="4" width="9.5546875" style="156" bestFit="1" customWidth="1"/>
    <col min="5" max="5" width="8.21484375" style="156" customWidth="1"/>
    <col min="6" max="6" width="7.99609375" style="156" bestFit="1" customWidth="1"/>
    <col min="7" max="7" width="7.77734375" style="156" customWidth="1"/>
    <col min="8" max="8" width="9.88671875" style="127" customWidth="1"/>
    <col min="9" max="9" width="7.77734375" style="159" customWidth="1"/>
    <col min="10" max="10" width="6.5546875" style="144" bestFit="1" customWidth="1"/>
    <col min="11" max="16384" width="8.88671875" style="144" customWidth="1"/>
  </cols>
  <sheetData>
    <row r="1" spans="1:9" s="126" customFormat="1" ht="15.75">
      <c r="A1" s="228" t="s">
        <v>183</v>
      </c>
      <c r="B1" s="228"/>
      <c r="C1" s="228"/>
      <c r="D1" s="228"/>
      <c r="E1" s="228"/>
      <c r="F1" s="228"/>
      <c r="G1" s="228"/>
      <c r="H1" s="228"/>
      <c r="I1" s="228"/>
    </row>
    <row r="2" spans="1:9" s="119" customFormat="1" ht="15.75">
      <c r="A2" s="223" t="s">
        <v>236</v>
      </c>
      <c r="B2" s="223"/>
      <c r="C2" s="223"/>
      <c r="D2" s="221" t="s">
        <v>262</v>
      </c>
      <c r="E2" s="221"/>
      <c r="F2" s="221"/>
      <c r="G2" s="221"/>
      <c r="H2" s="221"/>
      <c r="I2" s="221"/>
    </row>
    <row r="3" spans="1:9" s="119" customFormat="1" ht="15.75">
      <c r="A3" s="223" t="s">
        <v>264</v>
      </c>
      <c r="B3" s="223"/>
      <c r="C3" s="223"/>
      <c r="D3" s="224" t="s">
        <v>263</v>
      </c>
      <c r="E3" s="224"/>
      <c r="F3" s="224"/>
      <c r="G3" s="224"/>
      <c r="H3" s="224"/>
      <c r="I3" s="224"/>
    </row>
    <row r="4" spans="1:9" s="119" customFormat="1" ht="41.25" customHeight="1">
      <c r="A4" s="221" t="s">
        <v>427</v>
      </c>
      <c r="B4" s="221"/>
      <c r="C4" s="221"/>
      <c r="D4" s="221"/>
      <c r="E4" s="221"/>
      <c r="F4" s="221"/>
      <c r="G4" s="221"/>
      <c r="H4" s="221"/>
      <c r="I4" s="221"/>
    </row>
    <row r="5" spans="1:10" s="119" customFormat="1" ht="15.75" customHeight="1">
      <c r="A5" s="127"/>
      <c r="C5" s="129"/>
      <c r="D5" s="129"/>
      <c r="E5" s="129"/>
      <c r="F5" s="129"/>
      <c r="G5" s="217" t="s">
        <v>40</v>
      </c>
      <c r="H5" s="217"/>
      <c r="I5" s="217"/>
      <c r="J5" s="217"/>
    </row>
    <row r="6" spans="1:10" s="128" customFormat="1" ht="15.75">
      <c r="A6" s="220" t="s">
        <v>0</v>
      </c>
      <c r="B6" s="220" t="s">
        <v>2</v>
      </c>
      <c r="C6" s="219" t="s">
        <v>94</v>
      </c>
      <c r="D6" s="219" t="s">
        <v>93</v>
      </c>
      <c r="E6" s="219" t="s">
        <v>248</v>
      </c>
      <c r="F6" s="219" t="s">
        <v>96</v>
      </c>
      <c r="G6" s="234" t="s">
        <v>1</v>
      </c>
      <c r="H6" s="235"/>
      <c r="I6" s="235"/>
      <c r="J6" s="236"/>
    </row>
    <row r="7" spans="1:10" s="119" customFormat="1" ht="47.25">
      <c r="A7" s="220"/>
      <c r="B7" s="220"/>
      <c r="C7" s="219"/>
      <c r="D7" s="219"/>
      <c r="E7" s="219"/>
      <c r="F7" s="219"/>
      <c r="G7" s="132" t="s">
        <v>237</v>
      </c>
      <c r="H7" s="133" t="s">
        <v>249</v>
      </c>
      <c r="I7" s="232" t="s">
        <v>256</v>
      </c>
      <c r="J7" s="233"/>
    </row>
    <row r="8" spans="1:10" s="119" customFormat="1" ht="15.75">
      <c r="A8" s="130"/>
      <c r="B8" s="130"/>
      <c r="C8" s="131"/>
      <c r="D8" s="131"/>
      <c r="E8" s="131"/>
      <c r="F8" s="131"/>
      <c r="G8" s="132"/>
      <c r="H8" s="133"/>
      <c r="I8" s="189" t="s">
        <v>451</v>
      </c>
      <c r="J8" s="190" t="s">
        <v>452</v>
      </c>
    </row>
    <row r="9" spans="1:10" s="119" customFormat="1" ht="15.75">
      <c r="A9" s="114"/>
      <c r="B9" s="130" t="s">
        <v>3</v>
      </c>
      <c r="C9" s="136">
        <f>C22</f>
        <v>70477.07135</v>
      </c>
      <c r="D9" s="136">
        <f>D22</f>
        <v>0</v>
      </c>
      <c r="E9" s="136">
        <f>E22</f>
        <v>0</v>
      </c>
      <c r="F9" s="136">
        <f>F22</f>
        <v>68528.91109400001</v>
      </c>
      <c r="G9" s="136">
        <f>G22</f>
        <v>13.919369999999844</v>
      </c>
      <c r="H9" s="131"/>
      <c r="I9" s="151"/>
      <c r="J9" s="188"/>
    </row>
    <row r="10" spans="1:10" s="119" customFormat="1" ht="15.75">
      <c r="A10" s="114" t="s">
        <v>4</v>
      </c>
      <c r="B10" s="138" t="s">
        <v>5</v>
      </c>
      <c r="C10" s="117"/>
      <c r="D10" s="117"/>
      <c r="E10" s="117"/>
      <c r="F10" s="117"/>
      <c r="G10" s="118"/>
      <c r="H10" s="133"/>
      <c r="I10" s="133"/>
      <c r="J10" s="134"/>
    </row>
    <row r="11" spans="1:10" s="119" customFormat="1" ht="15.75">
      <c r="A11" s="114">
        <v>1</v>
      </c>
      <c r="B11" s="134" t="s">
        <v>6</v>
      </c>
      <c r="C11" s="117"/>
      <c r="D11" s="117"/>
      <c r="E11" s="117"/>
      <c r="F11" s="117"/>
      <c r="G11" s="118"/>
      <c r="H11" s="133"/>
      <c r="I11" s="133"/>
      <c r="J11" s="134"/>
    </row>
    <row r="12" spans="1:10" s="119" customFormat="1" ht="15.75">
      <c r="A12" s="114"/>
      <c r="B12" s="130"/>
      <c r="C12" s="117"/>
      <c r="D12" s="117"/>
      <c r="E12" s="117"/>
      <c r="F12" s="117"/>
      <c r="G12" s="118"/>
      <c r="H12" s="133"/>
      <c r="I12" s="133"/>
      <c r="J12" s="134"/>
    </row>
    <row r="13" spans="1:10" s="119" customFormat="1" ht="15.75">
      <c r="A13" s="139" t="s">
        <v>7</v>
      </c>
      <c r="B13" s="138" t="s">
        <v>8</v>
      </c>
      <c r="C13" s="117"/>
      <c r="D13" s="117"/>
      <c r="E13" s="117"/>
      <c r="F13" s="117"/>
      <c r="G13" s="118"/>
      <c r="H13" s="133"/>
      <c r="I13" s="133"/>
      <c r="J13" s="134"/>
    </row>
    <row r="14" spans="1:10" s="119" customFormat="1" ht="15.75">
      <c r="A14" s="114">
        <v>1</v>
      </c>
      <c r="B14" s="134" t="s">
        <v>6</v>
      </c>
      <c r="C14" s="117"/>
      <c r="D14" s="117"/>
      <c r="E14" s="117"/>
      <c r="F14" s="117"/>
      <c r="G14" s="118"/>
      <c r="H14" s="133"/>
      <c r="I14" s="133"/>
      <c r="J14" s="134"/>
    </row>
    <row r="15" spans="1:10" s="119" customFormat="1" ht="15.75">
      <c r="A15" s="114"/>
      <c r="B15" s="134"/>
      <c r="C15" s="117"/>
      <c r="D15" s="117"/>
      <c r="E15" s="117"/>
      <c r="F15" s="117"/>
      <c r="G15" s="118"/>
      <c r="H15" s="133"/>
      <c r="I15" s="133"/>
      <c r="J15" s="134"/>
    </row>
    <row r="16" spans="1:10" s="119" customFormat="1" ht="15.75">
      <c r="A16" s="139" t="s">
        <v>9</v>
      </c>
      <c r="B16" s="138" t="s">
        <v>10</v>
      </c>
      <c r="C16" s="117"/>
      <c r="D16" s="117"/>
      <c r="E16" s="117"/>
      <c r="F16" s="117"/>
      <c r="G16" s="118"/>
      <c r="H16" s="133"/>
      <c r="I16" s="133"/>
      <c r="J16" s="134"/>
    </row>
    <row r="17" spans="1:10" s="119" customFormat="1" ht="15.75">
      <c r="A17" s="140" t="s">
        <v>11</v>
      </c>
      <c r="B17" s="141" t="s">
        <v>12</v>
      </c>
      <c r="C17" s="117"/>
      <c r="D17" s="117"/>
      <c r="E17" s="117"/>
      <c r="F17" s="117"/>
      <c r="G17" s="118"/>
      <c r="H17" s="133"/>
      <c r="I17" s="133"/>
      <c r="J17" s="134"/>
    </row>
    <row r="18" spans="1:10" s="119" customFormat="1" ht="15.75">
      <c r="A18" s="114">
        <v>1</v>
      </c>
      <c r="B18" s="134" t="s">
        <v>6</v>
      </c>
      <c r="C18" s="117"/>
      <c r="D18" s="117"/>
      <c r="E18" s="117"/>
      <c r="F18" s="117"/>
      <c r="G18" s="118"/>
      <c r="H18" s="133"/>
      <c r="I18" s="133"/>
      <c r="J18" s="134"/>
    </row>
    <row r="19" spans="1:10" s="119" customFormat="1" ht="15.75">
      <c r="A19" s="114"/>
      <c r="B19" s="134"/>
      <c r="C19" s="117"/>
      <c r="D19" s="117"/>
      <c r="E19" s="117"/>
      <c r="F19" s="117"/>
      <c r="G19" s="118"/>
      <c r="H19" s="133"/>
      <c r="I19" s="133"/>
      <c r="J19" s="134"/>
    </row>
    <row r="20" spans="1:10" s="119" customFormat="1" ht="15.75">
      <c r="A20" s="140" t="s">
        <v>13</v>
      </c>
      <c r="B20" s="141" t="s">
        <v>14</v>
      </c>
      <c r="C20" s="117"/>
      <c r="D20" s="117"/>
      <c r="E20" s="117"/>
      <c r="F20" s="117"/>
      <c r="G20" s="118"/>
      <c r="H20" s="133"/>
      <c r="I20" s="133"/>
      <c r="J20" s="134"/>
    </row>
    <row r="21" spans="1:10" s="119" customFormat="1" ht="15.75">
      <c r="A21" s="114">
        <v>1</v>
      </c>
      <c r="B21" s="134" t="s">
        <v>6</v>
      </c>
      <c r="C21" s="117"/>
      <c r="D21" s="117"/>
      <c r="E21" s="117"/>
      <c r="F21" s="117"/>
      <c r="G21" s="118"/>
      <c r="H21" s="133"/>
      <c r="I21" s="133"/>
      <c r="J21" s="134"/>
    </row>
    <row r="22" spans="1:10" s="119" customFormat="1" ht="15.75">
      <c r="A22" s="140" t="s">
        <v>15</v>
      </c>
      <c r="B22" s="186" t="s">
        <v>16</v>
      </c>
      <c r="C22" s="136">
        <f>SUM(C23:C40)</f>
        <v>70477.07135</v>
      </c>
      <c r="D22" s="136">
        <f>SUM(D23:D40)</f>
        <v>0</v>
      </c>
      <c r="E22" s="136">
        <f>SUM(E23:E40)</f>
        <v>0</v>
      </c>
      <c r="F22" s="136">
        <f>SUM(F23:F40)</f>
        <v>68528.91109400001</v>
      </c>
      <c r="G22" s="136">
        <f>G23</f>
        <v>13.919369999999844</v>
      </c>
      <c r="H22" s="130"/>
      <c r="I22" s="136">
        <f>SUM(I23:I40)</f>
        <v>18205.902594000003</v>
      </c>
      <c r="J22" s="134"/>
    </row>
    <row r="23" spans="1:10" s="119" customFormat="1" ht="51">
      <c r="A23" s="114">
        <v>1</v>
      </c>
      <c r="B23" s="198" t="s">
        <v>429</v>
      </c>
      <c r="C23" s="146">
        <v>1293.762</v>
      </c>
      <c r="D23" s="118"/>
      <c r="E23" s="118"/>
      <c r="F23" s="118">
        <v>1279.84263</v>
      </c>
      <c r="G23" s="118">
        <f>C23-F23</f>
        <v>13.919369999999844</v>
      </c>
      <c r="H23" s="199" t="s">
        <v>446</v>
      </c>
      <c r="I23" s="132">
        <f>F23</f>
        <v>1279.84263</v>
      </c>
      <c r="J23" s="134"/>
    </row>
    <row r="24" spans="1:10" s="119" customFormat="1" ht="51">
      <c r="A24" s="114">
        <v>2</v>
      </c>
      <c r="B24" s="198" t="s">
        <v>430</v>
      </c>
      <c r="C24" s="146">
        <v>20703.2652</v>
      </c>
      <c r="D24" s="118"/>
      <c r="E24" s="134"/>
      <c r="F24" s="118">
        <v>20475.38</v>
      </c>
      <c r="G24" s="118">
        <f aca="true" t="shared" si="0" ref="G24:G40">C24-F24</f>
        <v>227.88520000000062</v>
      </c>
      <c r="H24" s="199" t="s">
        <v>447</v>
      </c>
      <c r="I24" s="132"/>
      <c r="J24" s="134"/>
    </row>
    <row r="25" spans="1:10" s="119" customFormat="1" ht="51">
      <c r="A25" s="114">
        <v>3</v>
      </c>
      <c r="B25" s="198" t="s">
        <v>431</v>
      </c>
      <c r="C25" s="146">
        <v>15765</v>
      </c>
      <c r="D25" s="118"/>
      <c r="E25" s="134"/>
      <c r="F25" s="118">
        <v>15694.2</v>
      </c>
      <c r="G25" s="118">
        <f t="shared" si="0"/>
        <v>70.79999999999927</v>
      </c>
      <c r="H25" s="199" t="s">
        <v>448</v>
      </c>
      <c r="I25" s="132"/>
      <c r="J25" s="134"/>
    </row>
    <row r="26" spans="1:10" s="119" customFormat="1" ht="51">
      <c r="A26" s="114">
        <v>4</v>
      </c>
      <c r="B26" s="198" t="s">
        <v>432</v>
      </c>
      <c r="C26" s="146">
        <v>7601.4</v>
      </c>
      <c r="D26" s="118"/>
      <c r="E26" s="134"/>
      <c r="F26" s="118">
        <v>7578.656</v>
      </c>
      <c r="G26" s="118">
        <f t="shared" si="0"/>
        <v>22.743999999999687</v>
      </c>
      <c r="H26" s="199" t="s">
        <v>448</v>
      </c>
      <c r="I26" s="132"/>
      <c r="J26" s="134"/>
    </row>
    <row r="27" spans="1:10" s="142" customFormat="1" ht="51">
      <c r="A27" s="114">
        <v>5</v>
      </c>
      <c r="B27" s="198" t="s">
        <v>433</v>
      </c>
      <c r="C27" s="146">
        <v>6618.4855</v>
      </c>
      <c r="D27" s="136"/>
      <c r="E27" s="136"/>
      <c r="F27" s="118">
        <v>6574.7725</v>
      </c>
      <c r="G27" s="118">
        <f t="shared" si="0"/>
        <v>43.71299999999974</v>
      </c>
      <c r="H27" s="199" t="s">
        <v>448</v>
      </c>
      <c r="I27" s="132"/>
      <c r="J27" s="188"/>
    </row>
    <row r="28" spans="1:10" s="119" customFormat="1" ht="38.25">
      <c r="A28" s="114">
        <v>6</v>
      </c>
      <c r="B28" s="198" t="s">
        <v>434</v>
      </c>
      <c r="C28" s="146">
        <v>4752.497</v>
      </c>
      <c r="D28" s="118"/>
      <c r="E28" s="134"/>
      <c r="F28" s="118">
        <v>3706.69026</v>
      </c>
      <c r="G28" s="118">
        <f t="shared" si="0"/>
        <v>1045.8067400000004</v>
      </c>
      <c r="H28" s="199" t="s">
        <v>449</v>
      </c>
      <c r="I28" s="132">
        <f aca="true" t="shared" si="1" ref="I28:I40">F28</f>
        <v>3706.69026</v>
      </c>
      <c r="J28" s="134"/>
    </row>
    <row r="29" spans="1:10" s="126" customFormat="1" ht="38.25">
      <c r="A29" s="114">
        <v>7</v>
      </c>
      <c r="B29" s="198" t="s">
        <v>435</v>
      </c>
      <c r="C29" s="146">
        <v>2504.007</v>
      </c>
      <c r="D29" s="191"/>
      <c r="E29" s="141"/>
      <c r="F29" s="118">
        <v>2494.8</v>
      </c>
      <c r="G29" s="118">
        <f t="shared" si="0"/>
        <v>9.20699999999988</v>
      </c>
      <c r="H29" s="199" t="s">
        <v>449</v>
      </c>
      <c r="I29" s="132">
        <f t="shared" si="1"/>
        <v>2494.8</v>
      </c>
      <c r="J29" s="141"/>
    </row>
    <row r="30" spans="1:10" s="126" customFormat="1" ht="51">
      <c r="A30" s="114">
        <v>8</v>
      </c>
      <c r="B30" s="198" t="s">
        <v>371</v>
      </c>
      <c r="C30" s="146">
        <v>1831.5</v>
      </c>
      <c r="D30" s="191"/>
      <c r="E30" s="141"/>
      <c r="F30" s="118">
        <v>1792.65</v>
      </c>
      <c r="G30" s="118">
        <f t="shared" si="0"/>
        <v>38.84999999999991</v>
      </c>
      <c r="H30" s="199" t="s">
        <v>446</v>
      </c>
      <c r="I30" s="132">
        <f t="shared" si="1"/>
        <v>1792.65</v>
      </c>
      <c r="J30" s="141"/>
    </row>
    <row r="31" spans="1:10" s="126" customFormat="1" ht="51">
      <c r="A31" s="114">
        <v>9</v>
      </c>
      <c r="B31" s="198" t="s">
        <v>436</v>
      </c>
      <c r="C31" s="146">
        <v>1407.345</v>
      </c>
      <c r="D31" s="191"/>
      <c r="E31" s="141"/>
      <c r="F31" s="118">
        <v>1398.21</v>
      </c>
      <c r="G31" s="118">
        <f t="shared" si="0"/>
        <v>9.134999999999991</v>
      </c>
      <c r="H31" s="199" t="s">
        <v>446</v>
      </c>
      <c r="I31" s="132">
        <f t="shared" si="1"/>
        <v>1398.21</v>
      </c>
      <c r="J31" s="141"/>
    </row>
    <row r="32" spans="1:10" s="126" customFormat="1" ht="51">
      <c r="A32" s="114">
        <v>10</v>
      </c>
      <c r="B32" s="198" t="s">
        <v>437</v>
      </c>
      <c r="C32" s="146">
        <v>1497.8448</v>
      </c>
      <c r="D32" s="118"/>
      <c r="E32" s="134"/>
      <c r="F32" s="118">
        <v>1135.033504</v>
      </c>
      <c r="G32" s="118">
        <f t="shared" si="0"/>
        <v>362.8112960000001</v>
      </c>
      <c r="H32" s="199" t="s">
        <v>446</v>
      </c>
      <c r="I32" s="132">
        <f t="shared" si="1"/>
        <v>1135.033504</v>
      </c>
      <c r="J32" s="141"/>
    </row>
    <row r="33" spans="1:10" s="126" customFormat="1" ht="51">
      <c r="A33" s="114">
        <v>11</v>
      </c>
      <c r="B33" s="198" t="s">
        <v>438</v>
      </c>
      <c r="C33" s="146">
        <v>1875</v>
      </c>
      <c r="D33" s="191"/>
      <c r="E33" s="141"/>
      <c r="F33" s="118">
        <v>1855</v>
      </c>
      <c r="G33" s="118">
        <f t="shared" si="0"/>
        <v>20</v>
      </c>
      <c r="H33" s="199" t="s">
        <v>446</v>
      </c>
      <c r="I33" s="132">
        <f t="shared" si="1"/>
        <v>1855</v>
      </c>
      <c r="J33" s="141"/>
    </row>
    <row r="34" spans="1:10" s="126" customFormat="1" ht="38.25">
      <c r="A34" s="114">
        <v>12</v>
      </c>
      <c r="B34" s="198" t="s">
        <v>439</v>
      </c>
      <c r="C34" s="146">
        <v>800</v>
      </c>
      <c r="D34" s="191"/>
      <c r="E34" s="141"/>
      <c r="F34" s="118">
        <v>800</v>
      </c>
      <c r="G34" s="118">
        <f t="shared" si="0"/>
        <v>0</v>
      </c>
      <c r="H34" s="199" t="s">
        <v>450</v>
      </c>
      <c r="I34" s="132">
        <f t="shared" si="1"/>
        <v>800</v>
      </c>
      <c r="J34" s="141"/>
    </row>
    <row r="35" spans="1:10" s="126" customFormat="1" ht="38.25">
      <c r="A35" s="114">
        <v>13</v>
      </c>
      <c r="B35" s="198" t="s">
        <v>440</v>
      </c>
      <c r="C35" s="146">
        <v>930</v>
      </c>
      <c r="D35" s="118"/>
      <c r="E35" s="118"/>
      <c r="F35" s="118">
        <v>915</v>
      </c>
      <c r="G35" s="118">
        <f t="shared" si="0"/>
        <v>15</v>
      </c>
      <c r="H35" s="199" t="s">
        <v>450</v>
      </c>
      <c r="I35" s="132">
        <f t="shared" si="1"/>
        <v>915</v>
      </c>
      <c r="J35" s="141"/>
    </row>
    <row r="36" spans="1:10" s="126" customFormat="1" ht="38.25">
      <c r="A36" s="114">
        <v>14</v>
      </c>
      <c r="B36" s="198" t="s">
        <v>441</v>
      </c>
      <c r="C36" s="146">
        <v>752</v>
      </c>
      <c r="D36" s="191"/>
      <c r="E36" s="141"/>
      <c r="F36" s="118">
        <v>728.42715</v>
      </c>
      <c r="G36" s="118">
        <f t="shared" si="0"/>
        <v>23.572850000000017</v>
      </c>
      <c r="H36" s="199" t="s">
        <v>450</v>
      </c>
      <c r="I36" s="132">
        <f t="shared" si="1"/>
        <v>728.42715</v>
      </c>
      <c r="J36" s="141"/>
    </row>
    <row r="37" spans="1:10" s="119" customFormat="1" ht="38.25">
      <c r="A37" s="114">
        <v>15</v>
      </c>
      <c r="B37" s="198" t="s">
        <v>442</v>
      </c>
      <c r="C37" s="146">
        <v>321.2</v>
      </c>
      <c r="D37" s="118"/>
      <c r="E37" s="118"/>
      <c r="F37" s="118">
        <v>293.88</v>
      </c>
      <c r="G37" s="118">
        <f t="shared" si="0"/>
        <v>27.319999999999993</v>
      </c>
      <c r="H37" s="199" t="s">
        <v>450</v>
      </c>
      <c r="I37" s="132">
        <f t="shared" si="1"/>
        <v>293.88</v>
      </c>
      <c r="J37" s="134"/>
    </row>
    <row r="38" spans="1:10" s="126" customFormat="1" ht="38.25">
      <c r="A38" s="114">
        <v>16</v>
      </c>
      <c r="B38" s="200" t="s">
        <v>443</v>
      </c>
      <c r="C38" s="146">
        <v>290.51485</v>
      </c>
      <c r="D38" s="191"/>
      <c r="E38" s="141"/>
      <c r="F38" s="118">
        <v>288.25905</v>
      </c>
      <c r="G38" s="118">
        <f t="shared" si="0"/>
        <v>2.255800000000022</v>
      </c>
      <c r="H38" s="199" t="s">
        <v>450</v>
      </c>
      <c r="I38" s="132">
        <f t="shared" si="1"/>
        <v>288.25905</v>
      </c>
      <c r="J38" s="141"/>
    </row>
    <row r="39" spans="1:10" s="126" customFormat="1" ht="38.25">
      <c r="A39" s="114">
        <v>17</v>
      </c>
      <c r="B39" s="200" t="s">
        <v>444</v>
      </c>
      <c r="C39" s="146">
        <v>252.25</v>
      </c>
      <c r="D39" s="191"/>
      <c r="E39" s="141"/>
      <c r="F39" s="118">
        <v>240.11</v>
      </c>
      <c r="G39" s="118">
        <f t="shared" si="0"/>
        <v>12.139999999999986</v>
      </c>
      <c r="H39" s="199" t="s">
        <v>450</v>
      </c>
      <c r="I39" s="132">
        <f t="shared" si="1"/>
        <v>240.11</v>
      </c>
      <c r="J39" s="141"/>
    </row>
    <row r="40" spans="1:10" s="126" customFormat="1" ht="38.25">
      <c r="A40" s="114">
        <v>18</v>
      </c>
      <c r="B40" s="198" t="s">
        <v>445</v>
      </c>
      <c r="C40" s="146">
        <v>1281</v>
      </c>
      <c r="D40" s="118"/>
      <c r="E40" s="118"/>
      <c r="F40" s="118">
        <v>1278</v>
      </c>
      <c r="G40" s="118">
        <f t="shared" si="0"/>
        <v>3</v>
      </c>
      <c r="H40" s="199" t="s">
        <v>450</v>
      </c>
      <c r="I40" s="132">
        <f t="shared" si="1"/>
        <v>1278</v>
      </c>
      <c r="J40" s="141"/>
    </row>
    <row r="41" spans="1:10" s="175" customFormat="1" ht="15.75">
      <c r="A41" s="130">
        <v>2</v>
      </c>
      <c r="B41" s="138" t="s">
        <v>61</v>
      </c>
      <c r="C41" s="229" t="s">
        <v>365</v>
      </c>
      <c r="D41" s="230"/>
      <c r="E41" s="230"/>
      <c r="F41" s="230"/>
      <c r="G41" s="230"/>
      <c r="H41" s="230"/>
      <c r="I41" s="231"/>
      <c r="J41" s="187"/>
    </row>
    <row r="42" spans="1:9" s="181" customFormat="1" ht="15.75">
      <c r="A42" s="177"/>
      <c r="B42" s="195"/>
      <c r="C42" s="179"/>
      <c r="D42" s="179"/>
      <c r="E42" s="179"/>
      <c r="F42" s="179"/>
      <c r="G42" s="179"/>
      <c r="H42" s="182"/>
      <c r="I42" s="177"/>
    </row>
    <row r="43" spans="1:9" s="119" customFormat="1" ht="15.75" customHeight="1">
      <c r="A43" s="127"/>
      <c r="C43" s="129"/>
      <c r="D43" s="237" t="s">
        <v>428</v>
      </c>
      <c r="E43" s="237"/>
      <c r="F43" s="237"/>
      <c r="G43" s="237"/>
      <c r="H43" s="237"/>
      <c r="I43" s="237"/>
    </row>
    <row r="44" spans="1:9" s="119" customFormat="1" ht="15.75" customHeight="1">
      <c r="A44" s="238" t="s">
        <v>82</v>
      </c>
      <c r="B44" s="238"/>
      <c r="C44" s="129"/>
      <c r="D44" s="221" t="s">
        <v>266</v>
      </c>
      <c r="E44" s="221"/>
      <c r="F44" s="221"/>
      <c r="G44" s="221"/>
      <c r="H44" s="221"/>
      <c r="I44" s="221"/>
    </row>
    <row r="45" spans="1:9" s="119" customFormat="1" ht="15.75" customHeight="1">
      <c r="A45" s="239" t="s">
        <v>83</v>
      </c>
      <c r="B45" s="239"/>
      <c r="C45" s="129"/>
      <c r="D45" s="240" t="s">
        <v>267</v>
      </c>
      <c r="E45" s="240"/>
      <c r="F45" s="240"/>
      <c r="G45" s="240"/>
      <c r="H45" s="240"/>
      <c r="I45" s="240"/>
    </row>
    <row r="46" spans="1:9" s="119" customFormat="1" ht="15.75" customHeight="1">
      <c r="A46" s="239" t="s">
        <v>84</v>
      </c>
      <c r="B46" s="239"/>
      <c r="C46" s="129"/>
      <c r="D46" s="129"/>
      <c r="E46" s="221"/>
      <c r="F46" s="221"/>
      <c r="G46" s="221"/>
      <c r="I46" s="127"/>
    </row>
    <row r="47" spans="1:9" s="119" customFormat="1" ht="15.75" customHeight="1">
      <c r="A47" s="239" t="s">
        <v>85</v>
      </c>
      <c r="B47" s="239"/>
      <c r="C47" s="129"/>
      <c r="D47" s="129"/>
      <c r="E47" s="221"/>
      <c r="F47" s="221"/>
      <c r="G47" s="221"/>
      <c r="I47" s="127"/>
    </row>
    <row r="48" spans="1:9" s="119" customFormat="1" ht="15.75" customHeight="1">
      <c r="A48" s="196"/>
      <c r="B48" s="196"/>
      <c r="C48" s="129"/>
      <c r="D48" s="129"/>
      <c r="E48" s="128"/>
      <c r="F48" s="128"/>
      <c r="G48" s="128"/>
      <c r="I48" s="127"/>
    </row>
    <row r="49" spans="1:9" s="119" customFormat="1" ht="15.75" customHeight="1">
      <c r="A49" s="196"/>
      <c r="B49" s="196"/>
      <c r="C49" s="129"/>
      <c r="D49" s="129"/>
      <c r="E49" s="128"/>
      <c r="F49" s="128"/>
      <c r="G49" s="128"/>
      <c r="I49" s="127"/>
    </row>
    <row r="50" spans="1:9" s="119" customFormat="1" ht="15.75">
      <c r="A50" s="197"/>
      <c r="B50" s="196"/>
      <c r="C50" s="129"/>
      <c r="D50" s="129"/>
      <c r="E50" s="128"/>
      <c r="F50" s="128"/>
      <c r="G50" s="128"/>
      <c r="I50" s="127"/>
    </row>
    <row r="51" spans="1:9" s="119" customFormat="1" ht="15.75">
      <c r="A51" s="127"/>
      <c r="C51" s="129"/>
      <c r="D51" s="221" t="s">
        <v>87</v>
      </c>
      <c r="E51" s="221"/>
      <c r="F51" s="221"/>
      <c r="G51" s="221"/>
      <c r="H51" s="221"/>
      <c r="I51" s="221"/>
    </row>
    <row r="52" spans="1:9" s="119" customFormat="1" ht="15.75">
      <c r="A52" s="127"/>
      <c r="C52" s="129"/>
      <c r="D52" s="129"/>
      <c r="E52" s="129"/>
      <c r="F52" s="129"/>
      <c r="I52" s="127"/>
    </row>
  </sheetData>
  <sheetProtection/>
  <mergeCells count="26">
    <mergeCell ref="A46:B46"/>
    <mergeCell ref="E46:G46"/>
    <mergeCell ref="A47:B47"/>
    <mergeCell ref="E47:G47"/>
    <mergeCell ref="D51:I51"/>
    <mergeCell ref="C41:I41"/>
    <mergeCell ref="D43:I43"/>
    <mergeCell ref="A44:B44"/>
    <mergeCell ref="D44:I44"/>
    <mergeCell ref="A45:B45"/>
    <mergeCell ref="D45:I45"/>
    <mergeCell ref="G5:J5"/>
    <mergeCell ref="A6:A7"/>
    <mergeCell ref="B6:B7"/>
    <mergeCell ref="C6:C7"/>
    <mergeCell ref="D6:D7"/>
    <mergeCell ref="E6:E7"/>
    <mergeCell ref="F6:F7"/>
    <mergeCell ref="G6:J6"/>
    <mergeCell ref="I7:J7"/>
    <mergeCell ref="A1:I1"/>
    <mergeCell ref="A2:C2"/>
    <mergeCell ref="D2:I2"/>
    <mergeCell ref="A3:C3"/>
    <mergeCell ref="D3:I3"/>
    <mergeCell ref="A4:I4"/>
  </mergeCells>
  <printOptions horizontalCentered="1"/>
  <pageMargins left="0" right="0"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117"/>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C111" sqref="C111"/>
    </sheetView>
  </sheetViews>
  <sheetFormatPr defaultColWidth="8.88671875" defaultRowHeight="18.75"/>
  <cols>
    <col min="1" max="1" width="4.5546875" style="127" customWidth="1"/>
    <col min="2" max="2" width="25.77734375" style="119" customWidth="1"/>
    <col min="3" max="3" width="8.77734375" style="263" bestFit="1" customWidth="1"/>
    <col min="4" max="4" width="10.6640625" style="243" bestFit="1" customWidth="1"/>
    <col min="5" max="6" width="8.77734375" style="263" bestFit="1" customWidth="1"/>
    <col min="7" max="7" width="7.4453125" style="263" bestFit="1" customWidth="1"/>
    <col min="8" max="8" width="11.99609375" style="263" customWidth="1"/>
    <col min="9" max="9" width="8.4453125" style="263" customWidth="1"/>
    <col min="10" max="16384" width="8.88671875" style="119" customWidth="1"/>
  </cols>
  <sheetData>
    <row r="1" spans="1:9" s="126" customFormat="1" ht="15.75">
      <c r="A1" s="228" t="s">
        <v>183</v>
      </c>
      <c r="B1" s="228"/>
      <c r="C1" s="228"/>
      <c r="D1" s="228"/>
      <c r="E1" s="228"/>
      <c r="F1" s="228"/>
      <c r="G1" s="228"/>
      <c r="H1" s="228"/>
      <c r="I1" s="228"/>
    </row>
    <row r="2" spans="1:9" ht="15.75">
      <c r="A2" s="223" t="s">
        <v>236</v>
      </c>
      <c r="B2" s="223"/>
      <c r="C2" s="223"/>
      <c r="D2" s="240" t="s">
        <v>262</v>
      </c>
      <c r="E2" s="240"/>
      <c r="F2" s="240"/>
      <c r="G2" s="240"/>
      <c r="H2" s="240"/>
      <c r="I2" s="240"/>
    </row>
    <row r="3" spans="1:9" ht="15.75">
      <c r="A3" s="223" t="s">
        <v>264</v>
      </c>
      <c r="B3" s="223"/>
      <c r="C3" s="223"/>
      <c r="D3" s="241" t="s">
        <v>263</v>
      </c>
      <c r="E3" s="241"/>
      <c r="F3" s="241"/>
      <c r="G3" s="241"/>
      <c r="H3" s="241"/>
      <c r="I3" s="241"/>
    </row>
    <row r="4" spans="1:9" ht="41.25" customHeight="1">
      <c r="A4" s="221" t="s">
        <v>490</v>
      </c>
      <c r="B4" s="221"/>
      <c r="C4" s="221"/>
      <c r="D4" s="221"/>
      <c r="E4" s="221"/>
      <c r="F4" s="221"/>
      <c r="G4" s="221"/>
      <c r="H4" s="221"/>
      <c r="I4" s="221"/>
    </row>
    <row r="5" spans="3:9" ht="15.75" customHeight="1">
      <c r="C5" s="129"/>
      <c r="E5" s="129"/>
      <c r="F5" s="129"/>
      <c r="G5" s="242" t="s">
        <v>40</v>
      </c>
      <c r="H5" s="242"/>
      <c r="I5" s="242"/>
    </row>
    <row r="6" spans="1:9" s="128" customFormat="1" ht="23.25" customHeight="1">
      <c r="A6" s="249" t="s">
        <v>0</v>
      </c>
      <c r="B6" s="249" t="s">
        <v>2</v>
      </c>
      <c r="C6" s="250" t="s">
        <v>94</v>
      </c>
      <c r="D6" s="250" t="s">
        <v>93</v>
      </c>
      <c r="E6" s="250" t="s">
        <v>248</v>
      </c>
      <c r="F6" s="250" t="s">
        <v>96</v>
      </c>
      <c r="G6" s="219" t="s">
        <v>1</v>
      </c>
      <c r="H6" s="219"/>
      <c r="I6" s="219"/>
    </row>
    <row r="7" spans="1:9" ht="56.25" customHeight="1">
      <c r="A7" s="251"/>
      <c r="B7" s="251"/>
      <c r="C7" s="252"/>
      <c r="D7" s="252"/>
      <c r="E7" s="252"/>
      <c r="F7" s="252"/>
      <c r="G7" s="253" t="s">
        <v>237</v>
      </c>
      <c r="H7" s="253" t="s">
        <v>249</v>
      </c>
      <c r="I7" s="132" t="s">
        <v>489</v>
      </c>
    </row>
    <row r="8" spans="1:9" ht="15.75">
      <c r="A8" s="114"/>
      <c r="B8" s="130" t="s">
        <v>3</v>
      </c>
      <c r="C8" s="136">
        <f>C21</f>
        <v>105644.17000000003</v>
      </c>
      <c r="D8" s="136"/>
      <c r="E8" s="136">
        <f>E21</f>
        <v>103668.25000000003</v>
      </c>
      <c r="F8" s="136">
        <f>F21</f>
        <v>103668.25000000003</v>
      </c>
      <c r="G8" s="136">
        <f>G21</f>
        <v>1975.920000000001</v>
      </c>
      <c r="H8" s="136"/>
      <c r="I8" s="136">
        <f>I21</f>
        <v>49582.36</v>
      </c>
    </row>
    <row r="9" spans="1:9" ht="15.75">
      <c r="A9" s="114" t="s">
        <v>4</v>
      </c>
      <c r="B9" s="138" t="s">
        <v>5</v>
      </c>
      <c r="C9" s="117"/>
      <c r="D9" s="117"/>
      <c r="E9" s="117"/>
      <c r="F9" s="117"/>
      <c r="G9" s="118"/>
      <c r="H9" s="133"/>
      <c r="I9" s="133"/>
    </row>
    <row r="10" spans="1:9" ht="15.75">
      <c r="A10" s="114">
        <v>1</v>
      </c>
      <c r="B10" s="134" t="s">
        <v>6</v>
      </c>
      <c r="C10" s="117"/>
      <c r="D10" s="117"/>
      <c r="E10" s="117"/>
      <c r="F10" s="117"/>
      <c r="G10" s="118"/>
      <c r="H10" s="133"/>
      <c r="I10" s="133"/>
    </row>
    <row r="11" spans="1:9" ht="15.75">
      <c r="A11" s="114"/>
      <c r="B11" s="130"/>
      <c r="C11" s="117"/>
      <c r="D11" s="117"/>
      <c r="E11" s="117"/>
      <c r="F11" s="117"/>
      <c r="G11" s="118"/>
      <c r="H11" s="133"/>
      <c r="I11" s="133"/>
    </row>
    <row r="12" spans="1:9" ht="15.75">
      <c r="A12" s="139" t="s">
        <v>7</v>
      </c>
      <c r="B12" s="138" t="s">
        <v>8</v>
      </c>
      <c r="C12" s="117"/>
      <c r="D12" s="117"/>
      <c r="E12" s="117"/>
      <c r="F12" s="117"/>
      <c r="G12" s="118"/>
      <c r="H12" s="133"/>
      <c r="I12" s="133"/>
    </row>
    <row r="13" spans="1:9" ht="15.75">
      <c r="A13" s="114">
        <v>1</v>
      </c>
      <c r="B13" s="134" t="s">
        <v>6</v>
      </c>
      <c r="C13" s="117"/>
      <c r="D13" s="117"/>
      <c r="E13" s="117"/>
      <c r="F13" s="117"/>
      <c r="G13" s="118"/>
      <c r="H13" s="133"/>
      <c r="I13" s="133"/>
    </row>
    <row r="14" spans="1:9" ht="15.75">
      <c r="A14" s="114"/>
      <c r="B14" s="134"/>
      <c r="C14" s="117"/>
      <c r="D14" s="117"/>
      <c r="E14" s="117"/>
      <c r="F14" s="117"/>
      <c r="G14" s="118"/>
      <c r="H14" s="133"/>
      <c r="I14" s="133"/>
    </row>
    <row r="15" spans="1:9" ht="15.75">
      <c r="A15" s="139" t="s">
        <v>9</v>
      </c>
      <c r="B15" s="138" t="s">
        <v>10</v>
      </c>
      <c r="C15" s="117"/>
      <c r="D15" s="117"/>
      <c r="E15" s="117"/>
      <c r="F15" s="117"/>
      <c r="G15" s="118"/>
      <c r="H15" s="133"/>
      <c r="I15" s="133"/>
    </row>
    <row r="16" spans="1:9" ht="15.75">
      <c r="A16" s="140" t="s">
        <v>11</v>
      </c>
      <c r="B16" s="141" t="s">
        <v>12</v>
      </c>
      <c r="C16" s="117"/>
      <c r="D16" s="117"/>
      <c r="E16" s="117"/>
      <c r="F16" s="117"/>
      <c r="G16" s="118"/>
      <c r="H16" s="133"/>
      <c r="I16" s="133"/>
    </row>
    <row r="17" spans="1:9" ht="15.75">
      <c r="A17" s="114">
        <v>1</v>
      </c>
      <c r="B17" s="134" t="s">
        <v>6</v>
      </c>
      <c r="C17" s="117"/>
      <c r="D17" s="117"/>
      <c r="E17" s="117"/>
      <c r="F17" s="117"/>
      <c r="G17" s="118"/>
      <c r="H17" s="133"/>
      <c r="I17" s="133"/>
    </row>
    <row r="18" spans="1:9" ht="15.75">
      <c r="A18" s="114"/>
      <c r="B18" s="134"/>
      <c r="C18" s="117"/>
      <c r="D18" s="117"/>
      <c r="E18" s="117"/>
      <c r="F18" s="117"/>
      <c r="G18" s="118"/>
      <c r="H18" s="133"/>
      <c r="I18" s="133"/>
    </row>
    <row r="19" spans="1:9" ht="15.75">
      <c r="A19" s="140" t="s">
        <v>13</v>
      </c>
      <c r="B19" s="141" t="s">
        <v>14</v>
      </c>
      <c r="C19" s="117"/>
      <c r="D19" s="117"/>
      <c r="E19" s="117"/>
      <c r="F19" s="117"/>
      <c r="G19" s="118"/>
      <c r="H19" s="133"/>
      <c r="I19" s="133"/>
    </row>
    <row r="20" spans="1:9" ht="15.75">
      <c r="A20" s="114">
        <v>1</v>
      </c>
      <c r="B20" s="134" t="s">
        <v>6</v>
      </c>
      <c r="C20" s="117"/>
      <c r="D20" s="117"/>
      <c r="E20" s="117"/>
      <c r="F20" s="117"/>
      <c r="G20" s="118"/>
      <c r="H20" s="133"/>
      <c r="I20" s="133"/>
    </row>
    <row r="21" spans="1:9" ht="15.75">
      <c r="A21" s="140" t="s">
        <v>15</v>
      </c>
      <c r="B21" s="186" t="s">
        <v>16</v>
      </c>
      <c r="C21" s="136">
        <f>C22</f>
        <v>105644.17000000003</v>
      </c>
      <c r="D21" s="136">
        <f aca="true" t="shared" si="0" ref="D21:I21">D22</f>
        <v>136305.74000000002</v>
      </c>
      <c r="E21" s="136">
        <f t="shared" si="0"/>
        <v>103668.25000000003</v>
      </c>
      <c r="F21" s="136">
        <f t="shared" si="0"/>
        <v>103668.25000000003</v>
      </c>
      <c r="G21" s="136">
        <f t="shared" si="0"/>
        <v>1975.920000000001</v>
      </c>
      <c r="H21" s="136"/>
      <c r="I21" s="136">
        <f t="shared" si="0"/>
        <v>49582.36</v>
      </c>
    </row>
    <row r="22" spans="1:9" ht="25.5" customHeight="1">
      <c r="A22" s="254" t="s">
        <v>4</v>
      </c>
      <c r="B22" s="255" t="s">
        <v>516</v>
      </c>
      <c r="C22" s="136">
        <f>SUM(C23:C105)</f>
        <v>105644.17000000003</v>
      </c>
      <c r="D22" s="136">
        <f>SUM(D23:D105)</f>
        <v>136305.74000000002</v>
      </c>
      <c r="E22" s="136">
        <f>SUM(E23:E105)</f>
        <v>103668.25000000003</v>
      </c>
      <c r="F22" s="136">
        <f>SUM(F23:F105)</f>
        <v>103668.25000000003</v>
      </c>
      <c r="G22" s="136">
        <f>SUM(G23:G105)</f>
        <v>1975.920000000001</v>
      </c>
      <c r="H22" s="136"/>
      <c r="I22" s="136">
        <f>SUM(I23:I105)</f>
        <v>49582.36</v>
      </c>
    </row>
    <row r="23" spans="1:9" ht="78.75">
      <c r="A23" s="133">
        <v>1</v>
      </c>
      <c r="B23" s="256" t="s">
        <v>453</v>
      </c>
      <c r="C23" s="257">
        <v>1956.3</v>
      </c>
      <c r="D23" s="132"/>
      <c r="E23" s="257">
        <v>1956.3</v>
      </c>
      <c r="F23" s="118">
        <f>E23</f>
        <v>1956.3</v>
      </c>
      <c r="G23" s="118">
        <f>C23-F23</f>
        <v>0</v>
      </c>
      <c r="H23" s="257" t="s">
        <v>446</v>
      </c>
      <c r="I23" s="118">
        <f>F23</f>
        <v>1956.3</v>
      </c>
    </row>
    <row r="24" spans="1:9" ht="31.5" customHeight="1">
      <c r="A24" s="133"/>
      <c r="B24" s="258" t="s">
        <v>491</v>
      </c>
      <c r="C24" s="257"/>
      <c r="D24" s="132">
        <v>1956.3</v>
      </c>
      <c r="E24" s="257"/>
      <c r="F24" s="118"/>
      <c r="G24" s="118"/>
      <c r="H24" s="257"/>
      <c r="I24" s="118"/>
    </row>
    <row r="25" spans="1:9" ht="63">
      <c r="A25" s="133">
        <v>2</v>
      </c>
      <c r="B25" s="256" t="s">
        <v>454</v>
      </c>
      <c r="C25" s="257">
        <v>4912</v>
      </c>
      <c r="D25" s="132"/>
      <c r="E25" s="257">
        <v>4902.1</v>
      </c>
      <c r="F25" s="118">
        <f>E25</f>
        <v>4902.1</v>
      </c>
      <c r="G25" s="118">
        <f>C25-F25</f>
        <v>9.899999999999636</v>
      </c>
      <c r="H25" s="257" t="s">
        <v>480</v>
      </c>
      <c r="I25" s="118">
        <f>F25</f>
        <v>4902.1</v>
      </c>
    </row>
    <row r="26" spans="1:9" ht="31.5">
      <c r="A26" s="133"/>
      <c r="B26" s="258" t="s">
        <v>492</v>
      </c>
      <c r="C26" s="257"/>
      <c r="D26" s="132">
        <v>4902</v>
      </c>
      <c r="E26" s="257"/>
      <c r="F26" s="118"/>
      <c r="G26" s="118"/>
      <c r="H26" s="257"/>
      <c r="I26" s="118"/>
    </row>
    <row r="27" spans="1:9" ht="31.5">
      <c r="A27" s="133"/>
      <c r="B27" s="258" t="s">
        <v>493</v>
      </c>
      <c r="C27" s="257"/>
      <c r="D27" s="259">
        <v>4907.66</v>
      </c>
      <c r="E27" s="257"/>
      <c r="F27" s="118"/>
      <c r="G27" s="118"/>
      <c r="H27" s="257"/>
      <c r="I27" s="118"/>
    </row>
    <row r="28" spans="1:9" ht="31.5">
      <c r="A28" s="133"/>
      <c r="B28" s="258" t="s">
        <v>494</v>
      </c>
      <c r="C28" s="257"/>
      <c r="D28" s="259">
        <v>4910.14</v>
      </c>
      <c r="E28" s="257"/>
      <c r="F28" s="118"/>
      <c r="G28" s="118"/>
      <c r="H28" s="257"/>
      <c r="I28" s="118"/>
    </row>
    <row r="29" spans="1:9" ht="110.25">
      <c r="A29" s="133">
        <v>3</v>
      </c>
      <c r="B29" s="256" t="s">
        <v>499</v>
      </c>
      <c r="C29" s="257">
        <v>13426.37</v>
      </c>
      <c r="D29" s="132">
        <f>E29</f>
        <v>13095.94</v>
      </c>
      <c r="E29" s="257">
        <v>13095.94</v>
      </c>
      <c r="F29" s="118">
        <f>E29</f>
        <v>13095.94</v>
      </c>
      <c r="G29" s="118">
        <f>C29-F29</f>
        <v>330.4300000000003</v>
      </c>
      <c r="H29" s="257" t="s">
        <v>481</v>
      </c>
      <c r="I29" s="118"/>
    </row>
    <row r="30" spans="1:9" ht="63">
      <c r="A30" s="133"/>
      <c r="B30" s="258" t="s">
        <v>495</v>
      </c>
      <c r="C30" s="257"/>
      <c r="D30" s="132">
        <v>13095.94</v>
      </c>
      <c r="E30" s="257"/>
      <c r="F30" s="118"/>
      <c r="G30" s="118"/>
      <c r="H30" s="257"/>
      <c r="I30" s="118"/>
    </row>
    <row r="31" spans="1:9" ht="63">
      <c r="A31" s="133"/>
      <c r="B31" s="258" t="s">
        <v>496</v>
      </c>
      <c r="C31" s="257"/>
      <c r="D31" s="259" t="s">
        <v>500</v>
      </c>
      <c r="E31" s="257"/>
      <c r="F31" s="118"/>
      <c r="G31" s="118"/>
      <c r="H31" s="257"/>
      <c r="I31" s="118"/>
    </row>
    <row r="32" spans="1:9" ht="47.25">
      <c r="A32" s="133"/>
      <c r="B32" s="258" t="s">
        <v>497</v>
      </c>
      <c r="C32" s="257"/>
      <c r="D32" s="259" t="s">
        <v>500</v>
      </c>
      <c r="E32" s="257"/>
      <c r="F32" s="118"/>
      <c r="G32" s="118"/>
      <c r="H32" s="257"/>
      <c r="I32" s="118"/>
    </row>
    <row r="33" spans="1:9" ht="47.25">
      <c r="A33" s="133"/>
      <c r="B33" s="258" t="s">
        <v>498</v>
      </c>
      <c r="C33" s="257"/>
      <c r="D33" s="259" t="s">
        <v>500</v>
      </c>
      <c r="E33" s="257"/>
      <c r="F33" s="118"/>
      <c r="G33" s="118"/>
      <c r="H33" s="257"/>
      <c r="I33" s="118"/>
    </row>
    <row r="34" spans="1:9" ht="110.25">
      <c r="A34" s="133">
        <v>4</v>
      </c>
      <c r="B34" s="256" t="s">
        <v>512</v>
      </c>
      <c r="C34" s="257">
        <v>17941.41</v>
      </c>
      <c r="D34" s="132"/>
      <c r="E34" s="132">
        <v>17547.96</v>
      </c>
      <c r="F34" s="118">
        <f>E34</f>
        <v>17547.96</v>
      </c>
      <c r="G34" s="118">
        <f>C34-F34</f>
        <v>393.4500000000007</v>
      </c>
      <c r="H34" s="257" t="s">
        <v>481</v>
      </c>
      <c r="I34" s="118"/>
    </row>
    <row r="35" spans="1:9" ht="31.5">
      <c r="A35" s="133"/>
      <c r="B35" s="258" t="s">
        <v>497</v>
      </c>
      <c r="C35" s="257"/>
      <c r="D35" s="132">
        <v>17547.96</v>
      </c>
      <c r="E35" s="257"/>
      <c r="F35" s="118"/>
      <c r="G35" s="118"/>
      <c r="H35" s="257"/>
      <c r="I35" s="118"/>
    </row>
    <row r="36" spans="1:9" ht="47.25">
      <c r="A36" s="133"/>
      <c r="B36" s="258" t="s">
        <v>501</v>
      </c>
      <c r="C36" s="257"/>
      <c r="D36" s="259" t="s">
        <v>500</v>
      </c>
      <c r="E36" s="257"/>
      <c r="F36" s="118"/>
      <c r="G36" s="118"/>
      <c r="H36" s="257"/>
      <c r="I36" s="118"/>
    </row>
    <row r="37" spans="1:9" ht="47.25">
      <c r="A37" s="133"/>
      <c r="B37" s="258" t="s">
        <v>502</v>
      </c>
      <c r="C37" s="257"/>
      <c r="D37" s="259" t="s">
        <v>500</v>
      </c>
      <c r="E37" s="257"/>
      <c r="F37" s="118"/>
      <c r="G37" s="118"/>
      <c r="H37" s="257"/>
      <c r="I37" s="118"/>
    </row>
    <row r="38" spans="1:9" ht="110.25">
      <c r="A38" s="133">
        <v>5</v>
      </c>
      <c r="B38" s="256" t="s">
        <v>455</v>
      </c>
      <c r="C38" s="257">
        <v>10692.96</v>
      </c>
      <c r="D38" s="132"/>
      <c r="E38" s="257">
        <v>10585.43</v>
      </c>
      <c r="F38" s="118">
        <f>E38</f>
        <v>10585.43</v>
      </c>
      <c r="G38" s="118">
        <f>C38-F38</f>
        <v>107.52999999999884</v>
      </c>
      <c r="H38" s="257" t="s">
        <v>481</v>
      </c>
      <c r="I38" s="118"/>
    </row>
    <row r="39" spans="1:9" ht="78.75">
      <c r="A39" s="133"/>
      <c r="B39" s="258" t="s">
        <v>503</v>
      </c>
      <c r="C39" s="257"/>
      <c r="D39" s="132">
        <v>10585.43</v>
      </c>
      <c r="E39" s="257"/>
      <c r="F39" s="118"/>
      <c r="G39" s="118"/>
      <c r="H39" s="257"/>
      <c r="I39" s="118"/>
    </row>
    <row r="40" spans="1:9" ht="47.25">
      <c r="A40" s="133"/>
      <c r="B40" s="258" t="s">
        <v>504</v>
      </c>
      <c r="C40" s="257"/>
      <c r="D40" s="259" t="s">
        <v>500</v>
      </c>
      <c r="E40" s="257"/>
      <c r="F40" s="118"/>
      <c r="G40" s="118"/>
      <c r="H40" s="257"/>
      <c r="I40" s="118"/>
    </row>
    <row r="41" spans="1:9" ht="47.25">
      <c r="A41" s="133"/>
      <c r="B41" s="258" t="s">
        <v>505</v>
      </c>
      <c r="C41" s="257"/>
      <c r="D41" s="259" t="s">
        <v>500</v>
      </c>
      <c r="E41" s="257"/>
      <c r="F41" s="118"/>
      <c r="G41" s="118"/>
      <c r="H41" s="257"/>
      <c r="I41" s="118"/>
    </row>
    <row r="42" spans="1:9" ht="110.25">
      <c r="A42" s="133">
        <v>6</v>
      </c>
      <c r="B42" s="256" t="s">
        <v>456</v>
      </c>
      <c r="C42" s="257">
        <v>10120</v>
      </c>
      <c r="D42" s="132"/>
      <c r="E42" s="257">
        <v>10080</v>
      </c>
      <c r="F42" s="118">
        <f>E42</f>
        <v>10080</v>
      </c>
      <c r="G42" s="118">
        <f>C42-F42</f>
        <v>40</v>
      </c>
      <c r="H42" s="257" t="s">
        <v>481</v>
      </c>
      <c r="I42" s="118"/>
    </row>
    <row r="43" spans="1:9" ht="31.5">
      <c r="A43" s="133"/>
      <c r="B43" s="258" t="s">
        <v>402</v>
      </c>
      <c r="C43" s="257"/>
      <c r="D43" s="132">
        <v>10080</v>
      </c>
      <c r="E43" s="257"/>
      <c r="F43" s="118"/>
      <c r="G43" s="118"/>
      <c r="H43" s="257"/>
      <c r="I43" s="118"/>
    </row>
    <row r="44" spans="1:9" ht="47.25">
      <c r="A44" s="133"/>
      <c r="B44" s="258" t="s">
        <v>506</v>
      </c>
      <c r="C44" s="257"/>
      <c r="D44" s="259" t="s">
        <v>500</v>
      </c>
      <c r="E44" s="257"/>
      <c r="F44" s="118"/>
      <c r="G44" s="118"/>
      <c r="H44" s="257"/>
      <c r="I44" s="118"/>
    </row>
    <row r="45" spans="1:9" ht="47.25">
      <c r="A45" s="133"/>
      <c r="B45" s="258" t="s">
        <v>507</v>
      </c>
      <c r="C45" s="257"/>
      <c r="D45" s="259" t="s">
        <v>500</v>
      </c>
      <c r="E45" s="257"/>
      <c r="F45" s="118"/>
      <c r="G45" s="118"/>
      <c r="H45" s="257"/>
      <c r="I45" s="118"/>
    </row>
    <row r="46" spans="1:9" ht="47.25">
      <c r="A46" s="133"/>
      <c r="B46" s="258" t="s">
        <v>508</v>
      </c>
      <c r="C46" s="257"/>
      <c r="D46" s="259" t="s">
        <v>500</v>
      </c>
      <c r="E46" s="257"/>
      <c r="F46" s="118"/>
      <c r="G46" s="118"/>
      <c r="H46" s="257"/>
      <c r="I46" s="118"/>
    </row>
    <row r="47" spans="1:9" ht="94.5">
      <c r="A47" s="133">
        <v>7</v>
      </c>
      <c r="B47" s="256" t="s">
        <v>457</v>
      </c>
      <c r="C47" s="257">
        <v>4890</v>
      </c>
      <c r="D47" s="132"/>
      <c r="E47" s="257">
        <v>4830</v>
      </c>
      <c r="F47" s="118">
        <f>E47</f>
        <v>4830</v>
      </c>
      <c r="G47" s="118">
        <f>C47-F47</f>
        <v>60</v>
      </c>
      <c r="H47" s="257" t="s">
        <v>482</v>
      </c>
      <c r="I47" s="118">
        <f>F47</f>
        <v>4830</v>
      </c>
    </row>
    <row r="48" spans="1:9" ht="31.5">
      <c r="A48" s="133"/>
      <c r="B48" s="258" t="s">
        <v>492</v>
      </c>
      <c r="C48" s="257"/>
      <c r="D48" s="132">
        <v>4830</v>
      </c>
      <c r="E48" s="257"/>
      <c r="F48" s="118"/>
      <c r="G48" s="118"/>
      <c r="H48" s="257"/>
      <c r="I48" s="118"/>
    </row>
    <row r="49" spans="1:9" ht="63">
      <c r="A49" s="133"/>
      <c r="B49" s="258" t="s">
        <v>498</v>
      </c>
      <c r="C49" s="257"/>
      <c r="D49" s="259" t="s">
        <v>511</v>
      </c>
      <c r="E49" s="257"/>
      <c r="F49" s="118"/>
      <c r="G49" s="118"/>
      <c r="H49" s="257"/>
      <c r="I49" s="118"/>
    </row>
    <row r="50" spans="1:9" ht="31.5">
      <c r="A50" s="133"/>
      <c r="B50" s="258" t="s">
        <v>509</v>
      </c>
      <c r="C50" s="257"/>
      <c r="D50" s="259">
        <v>4870.05</v>
      </c>
      <c r="E50" s="257"/>
      <c r="F50" s="118"/>
      <c r="G50" s="118"/>
      <c r="H50" s="257"/>
      <c r="I50" s="118"/>
    </row>
    <row r="51" spans="1:9" ht="15.75">
      <c r="A51" s="133"/>
      <c r="B51" s="258" t="s">
        <v>510</v>
      </c>
      <c r="C51" s="257"/>
      <c r="D51" s="259">
        <v>4853.8</v>
      </c>
      <c r="E51" s="257"/>
      <c r="F51" s="118"/>
      <c r="G51" s="118"/>
      <c r="H51" s="257"/>
      <c r="I51" s="118"/>
    </row>
    <row r="52" spans="1:9" ht="94.5">
      <c r="A52" s="133">
        <v>8</v>
      </c>
      <c r="B52" s="256" t="s">
        <v>458</v>
      </c>
      <c r="C52" s="257">
        <v>2902.4</v>
      </c>
      <c r="D52" s="132"/>
      <c r="E52" s="257">
        <v>2874</v>
      </c>
      <c r="F52" s="118">
        <f>E52</f>
        <v>2874</v>
      </c>
      <c r="G52" s="118">
        <f>C52-F52</f>
        <v>28.40000000000009</v>
      </c>
      <c r="H52" s="257" t="s">
        <v>482</v>
      </c>
      <c r="I52" s="118">
        <f>F52</f>
        <v>2874</v>
      </c>
    </row>
    <row r="53" spans="1:9" ht="31.5">
      <c r="A53" s="133"/>
      <c r="B53" s="258" t="s">
        <v>390</v>
      </c>
      <c r="C53" s="257"/>
      <c r="D53" s="132">
        <v>2874</v>
      </c>
      <c r="E53" s="257"/>
      <c r="F53" s="118"/>
      <c r="G53" s="118"/>
      <c r="H53" s="257"/>
      <c r="I53" s="118"/>
    </row>
    <row r="54" spans="1:9" ht="94.5">
      <c r="A54" s="133">
        <v>9</v>
      </c>
      <c r="B54" s="256" t="s">
        <v>459</v>
      </c>
      <c r="C54" s="257">
        <v>2483.2</v>
      </c>
      <c r="D54" s="132"/>
      <c r="E54" s="257">
        <v>2099.66</v>
      </c>
      <c r="F54" s="118">
        <f>E54</f>
        <v>2099.66</v>
      </c>
      <c r="G54" s="118">
        <f>C54-F54</f>
        <v>383.53999999999996</v>
      </c>
      <c r="H54" s="257" t="s">
        <v>482</v>
      </c>
      <c r="I54" s="118">
        <f>F54</f>
        <v>2099.66</v>
      </c>
    </row>
    <row r="55" spans="1:9" ht="31.5">
      <c r="A55" s="133"/>
      <c r="B55" s="258" t="s">
        <v>513</v>
      </c>
      <c r="C55" s="257"/>
      <c r="D55" s="132">
        <v>2099.66</v>
      </c>
      <c r="E55" s="257"/>
      <c r="F55" s="118"/>
      <c r="G55" s="118"/>
      <c r="H55" s="257"/>
      <c r="I55" s="118"/>
    </row>
    <row r="56" spans="1:9" ht="94.5">
      <c r="A56" s="133">
        <v>10</v>
      </c>
      <c r="B56" s="256" t="s">
        <v>460</v>
      </c>
      <c r="C56" s="257">
        <v>5400</v>
      </c>
      <c r="D56" s="132"/>
      <c r="E56" s="257">
        <v>5370</v>
      </c>
      <c r="F56" s="118">
        <f>E56</f>
        <v>5370</v>
      </c>
      <c r="G56" s="118">
        <f>C56-F56</f>
        <v>30</v>
      </c>
      <c r="H56" s="257" t="s">
        <v>482</v>
      </c>
      <c r="I56" s="118">
        <f>F56</f>
        <v>5370</v>
      </c>
    </row>
    <row r="57" spans="1:9" ht="15.75">
      <c r="A57" s="133"/>
      <c r="B57" s="258" t="s">
        <v>517</v>
      </c>
      <c r="C57" s="257"/>
      <c r="D57" s="132">
        <v>5370</v>
      </c>
      <c r="E57" s="257"/>
      <c r="F57" s="118"/>
      <c r="G57" s="118"/>
      <c r="H57" s="257"/>
      <c r="I57" s="118"/>
    </row>
    <row r="58" spans="1:9" ht="94.5">
      <c r="A58" s="133">
        <v>11</v>
      </c>
      <c r="B58" s="256" t="s">
        <v>461</v>
      </c>
      <c r="C58" s="257">
        <v>2395.8</v>
      </c>
      <c r="D58" s="132"/>
      <c r="E58" s="257">
        <v>2357.08</v>
      </c>
      <c r="F58" s="118">
        <f>E58</f>
        <v>2357.08</v>
      </c>
      <c r="G58" s="118">
        <f>C58-F58</f>
        <v>38.720000000000255</v>
      </c>
      <c r="H58" s="257" t="s">
        <v>482</v>
      </c>
      <c r="I58" s="118">
        <f>F58</f>
        <v>2357.08</v>
      </c>
    </row>
    <row r="59" spans="1:9" ht="31.5">
      <c r="A59" s="133"/>
      <c r="B59" s="258" t="s">
        <v>384</v>
      </c>
      <c r="C59" s="257"/>
      <c r="D59" s="132">
        <v>2357.08</v>
      </c>
      <c r="E59" s="257"/>
      <c r="F59" s="118"/>
      <c r="G59" s="118"/>
      <c r="H59" s="257"/>
      <c r="I59" s="118"/>
    </row>
    <row r="60" spans="1:9" ht="78.75">
      <c r="A60" s="133">
        <v>12</v>
      </c>
      <c r="B60" s="256" t="s">
        <v>462</v>
      </c>
      <c r="C60" s="257">
        <v>1127.5</v>
      </c>
      <c r="D60" s="132"/>
      <c r="E60" s="257">
        <v>1106.5</v>
      </c>
      <c r="F60" s="118">
        <f>E60</f>
        <v>1106.5</v>
      </c>
      <c r="G60" s="118">
        <f>C60-F60</f>
        <v>21</v>
      </c>
      <c r="H60" s="257" t="s">
        <v>483</v>
      </c>
      <c r="I60" s="118">
        <f>F60</f>
        <v>1106.5</v>
      </c>
    </row>
    <row r="61" spans="1:9" ht="47.25">
      <c r="A61" s="133"/>
      <c r="B61" s="258" t="s">
        <v>518</v>
      </c>
      <c r="C61" s="257"/>
      <c r="D61" s="132">
        <v>1106.5</v>
      </c>
      <c r="E61" s="257"/>
      <c r="F61" s="118"/>
      <c r="G61" s="118"/>
      <c r="H61" s="257"/>
      <c r="I61" s="118"/>
    </row>
    <row r="62" spans="1:9" ht="78.75">
      <c r="A62" s="133">
        <v>13</v>
      </c>
      <c r="B62" s="256" t="s">
        <v>463</v>
      </c>
      <c r="C62" s="257">
        <v>1227.5</v>
      </c>
      <c r="D62" s="132"/>
      <c r="E62" s="257">
        <v>1218.5</v>
      </c>
      <c r="F62" s="118">
        <f>E62</f>
        <v>1218.5</v>
      </c>
      <c r="G62" s="118">
        <f>C62-F62</f>
        <v>9</v>
      </c>
      <c r="H62" s="257" t="s">
        <v>483</v>
      </c>
      <c r="I62" s="118">
        <f>F62</f>
        <v>1218.5</v>
      </c>
    </row>
    <row r="63" spans="1:9" ht="31.5">
      <c r="A63" s="133"/>
      <c r="B63" s="258" t="s">
        <v>519</v>
      </c>
      <c r="C63" s="257"/>
      <c r="D63" s="132">
        <v>1218.5</v>
      </c>
      <c r="E63" s="257"/>
      <c r="F63" s="118"/>
      <c r="G63" s="118"/>
      <c r="H63" s="257"/>
      <c r="I63" s="118"/>
    </row>
    <row r="64" spans="1:9" ht="78.75">
      <c r="A64" s="133">
        <v>14</v>
      </c>
      <c r="B64" s="256" t="s">
        <v>464</v>
      </c>
      <c r="C64" s="257">
        <v>1167.5</v>
      </c>
      <c r="D64" s="132"/>
      <c r="E64" s="257">
        <v>1166.7</v>
      </c>
      <c r="F64" s="118">
        <f>E64</f>
        <v>1166.7</v>
      </c>
      <c r="G64" s="118">
        <f>C64-F64</f>
        <v>0.7999999999999545</v>
      </c>
      <c r="H64" s="257" t="s">
        <v>483</v>
      </c>
      <c r="I64" s="118">
        <f>F64</f>
        <v>1166.7</v>
      </c>
    </row>
    <row r="65" spans="1:9" ht="15.75">
      <c r="A65" s="133"/>
      <c r="B65" s="258" t="s">
        <v>520</v>
      </c>
      <c r="C65" s="257"/>
      <c r="D65" s="132">
        <v>1166.7</v>
      </c>
      <c r="E65" s="257"/>
      <c r="F65" s="118"/>
      <c r="G65" s="118"/>
      <c r="H65" s="257"/>
      <c r="I65" s="118"/>
    </row>
    <row r="66" spans="1:9" ht="78.75">
      <c r="A66" s="133">
        <v>15</v>
      </c>
      <c r="B66" s="256" t="s">
        <v>465</v>
      </c>
      <c r="C66" s="257">
        <v>1587.24</v>
      </c>
      <c r="D66" s="132"/>
      <c r="E66" s="257">
        <v>1569.6</v>
      </c>
      <c r="F66" s="118">
        <f>E66</f>
        <v>1569.6</v>
      </c>
      <c r="G66" s="118">
        <f>C66-F66</f>
        <v>17.6400000000001</v>
      </c>
      <c r="H66" s="257" t="s">
        <v>483</v>
      </c>
      <c r="I66" s="118">
        <f>F66</f>
        <v>1569.6</v>
      </c>
    </row>
    <row r="67" spans="1:9" ht="63">
      <c r="A67" s="133"/>
      <c r="B67" s="258" t="s">
        <v>521</v>
      </c>
      <c r="C67" s="257"/>
      <c r="D67" s="132">
        <v>1569.6</v>
      </c>
      <c r="E67" s="257"/>
      <c r="F67" s="118"/>
      <c r="G67" s="118"/>
      <c r="H67" s="257"/>
      <c r="I67" s="118"/>
    </row>
    <row r="68" spans="1:9" ht="78.75">
      <c r="A68" s="133">
        <v>16</v>
      </c>
      <c r="B68" s="256" t="s">
        <v>466</v>
      </c>
      <c r="C68" s="257">
        <v>1693.6</v>
      </c>
      <c r="D68" s="132"/>
      <c r="E68" s="257">
        <v>1671.5</v>
      </c>
      <c r="F68" s="118">
        <f>E68</f>
        <v>1671.5</v>
      </c>
      <c r="G68" s="118">
        <f>C68-F68</f>
        <v>22.09999999999991</v>
      </c>
      <c r="H68" s="257" t="s">
        <v>483</v>
      </c>
      <c r="I68" s="118">
        <f>F68</f>
        <v>1671.5</v>
      </c>
    </row>
    <row r="69" spans="1:9" ht="63">
      <c r="A69" s="133"/>
      <c r="B69" s="258" t="s">
        <v>521</v>
      </c>
      <c r="C69" s="257"/>
      <c r="D69" s="132">
        <v>1671.5</v>
      </c>
      <c r="E69" s="257"/>
      <c r="F69" s="118"/>
      <c r="G69" s="118"/>
      <c r="H69" s="257"/>
      <c r="I69" s="118"/>
    </row>
    <row r="70" spans="1:9" ht="78.75">
      <c r="A70" s="133">
        <v>17</v>
      </c>
      <c r="B70" s="256" t="s">
        <v>522</v>
      </c>
      <c r="C70" s="257">
        <v>746.82</v>
      </c>
      <c r="D70" s="132"/>
      <c r="E70" s="257">
        <v>739.35</v>
      </c>
      <c r="F70" s="118">
        <f>E70</f>
        <v>739.35</v>
      </c>
      <c r="G70" s="118">
        <f>C70-F70</f>
        <v>7.470000000000027</v>
      </c>
      <c r="H70" s="257" t="s">
        <v>484</v>
      </c>
      <c r="I70" s="118">
        <f>F70</f>
        <v>739.35</v>
      </c>
    </row>
    <row r="71" spans="1:9" ht="15.75">
      <c r="A71" s="133"/>
      <c r="B71" s="258" t="s">
        <v>523</v>
      </c>
      <c r="C71" s="257"/>
      <c r="D71" s="132">
        <v>739.35</v>
      </c>
      <c r="E71" s="257"/>
      <c r="F71" s="118"/>
      <c r="G71" s="118"/>
      <c r="H71" s="257"/>
      <c r="I71" s="118"/>
    </row>
    <row r="72" spans="1:9" ht="78.75">
      <c r="A72" s="133">
        <v>17</v>
      </c>
      <c r="B72" s="256" t="s">
        <v>467</v>
      </c>
      <c r="C72" s="257">
        <v>820</v>
      </c>
      <c r="D72" s="132"/>
      <c r="E72" s="257">
        <v>803.61</v>
      </c>
      <c r="F72" s="118">
        <f>E72</f>
        <v>803.61</v>
      </c>
      <c r="G72" s="118">
        <f>C72-F72</f>
        <v>16.389999999999986</v>
      </c>
      <c r="H72" s="257" t="s">
        <v>484</v>
      </c>
      <c r="I72" s="118">
        <f>F72</f>
        <v>803.61</v>
      </c>
    </row>
    <row r="73" spans="1:9" ht="31.5">
      <c r="A73" s="133"/>
      <c r="B73" s="258" t="s">
        <v>524</v>
      </c>
      <c r="C73" s="257"/>
      <c r="D73" s="132">
        <v>803.61</v>
      </c>
      <c r="E73" s="257"/>
      <c r="F73" s="118"/>
      <c r="G73" s="118"/>
      <c r="H73" s="257"/>
      <c r="I73" s="118"/>
    </row>
    <row r="74" spans="1:9" ht="63">
      <c r="A74" s="133"/>
      <c r="B74" s="258" t="s">
        <v>525</v>
      </c>
      <c r="C74" s="257"/>
      <c r="D74" s="260" t="s">
        <v>526</v>
      </c>
      <c r="E74" s="257"/>
      <c r="F74" s="118"/>
      <c r="G74" s="118"/>
      <c r="H74" s="257"/>
      <c r="I74" s="118"/>
    </row>
    <row r="75" spans="1:9" ht="78.75">
      <c r="A75" s="133">
        <v>18</v>
      </c>
      <c r="B75" s="256" t="s">
        <v>468</v>
      </c>
      <c r="C75" s="257">
        <v>990</v>
      </c>
      <c r="D75" s="132"/>
      <c r="E75" s="257">
        <v>972.7</v>
      </c>
      <c r="F75" s="118">
        <f>E75</f>
        <v>972.7</v>
      </c>
      <c r="G75" s="118">
        <f>C75-F75</f>
        <v>17.299999999999955</v>
      </c>
      <c r="H75" s="257" t="s">
        <v>484</v>
      </c>
      <c r="I75" s="118">
        <f>F75</f>
        <v>972.7</v>
      </c>
    </row>
    <row r="76" spans="1:9" ht="31.5">
      <c r="A76" s="133"/>
      <c r="B76" s="261" t="s">
        <v>387</v>
      </c>
      <c r="C76" s="257"/>
      <c r="D76" s="132">
        <v>972.7</v>
      </c>
      <c r="E76" s="257"/>
      <c r="F76" s="118"/>
      <c r="G76" s="118"/>
      <c r="H76" s="257"/>
      <c r="I76" s="118"/>
    </row>
    <row r="77" spans="1:9" ht="38.25" customHeight="1">
      <c r="A77" s="133"/>
      <c r="B77" s="258" t="s">
        <v>527</v>
      </c>
      <c r="C77" s="257"/>
      <c r="D77" s="260" t="s">
        <v>528</v>
      </c>
      <c r="E77" s="257"/>
      <c r="F77" s="118"/>
      <c r="G77" s="118"/>
      <c r="H77" s="257"/>
      <c r="I77" s="118"/>
    </row>
    <row r="78" spans="1:9" ht="78.75">
      <c r="A78" s="133">
        <v>19</v>
      </c>
      <c r="B78" s="256" t="s">
        <v>371</v>
      </c>
      <c r="C78" s="257">
        <v>940.5</v>
      </c>
      <c r="D78" s="132"/>
      <c r="E78" s="257">
        <v>920.55</v>
      </c>
      <c r="F78" s="118">
        <f>E78</f>
        <v>920.55</v>
      </c>
      <c r="G78" s="118">
        <f>C78-F78</f>
        <v>19.950000000000045</v>
      </c>
      <c r="H78" s="257" t="s">
        <v>484</v>
      </c>
      <c r="I78" s="118">
        <f>F78</f>
        <v>920.55</v>
      </c>
    </row>
    <row r="79" spans="1:9" ht="31.5">
      <c r="A79" s="133"/>
      <c r="B79" s="258" t="s">
        <v>384</v>
      </c>
      <c r="C79" s="257"/>
      <c r="D79" s="132">
        <v>920.55</v>
      </c>
      <c r="E79" s="257"/>
      <c r="F79" s="118"/>
      <c r="G79" s="118"/>
      <c r="H79" s="257"/>
      <c r="I79" s="118"/>
    </row>
    <row r="80" spans="1:9" ht="47.25">
      <c r="A80" s="133">
        <v>20</v>
      </c>
      <c r="B80" s="256" t="s">
        <v>469</v>
      </c>
      <c r="C80" s="257">
        <v>197.95</v>
      </c>
      <c r="D80" s="132"/>
      <c r="E80" s="257">
        <v>197.8</v>
      </c>
      <c r="F80" s="118">
        <f>E80</f>
        <v>197.8</v>
      </c>
      <c r="G80" s="118">
        <f>C80-F80</f>
        <v>0.14999999999997726</v>
      </c>
      <c r="H80" s="257" t="s">
        <v>485</v>
      </c>
      <c r="I80" s="118">
        <f>F80</f>
        <v>197.8</v>
      </c>
    </row>
    <row r="81" spans="1:9" ht="31.5">
      <c r="A81" s="133"/>
      <c r="B81" s="258" t="s">
        <v>529</v>
      </c>
      <c r="C81" s="257"/>
      <c r="D81" s="132">
        <v>197.8</v>
      </c>
      <c r="E81" s="257"/>
      <c r="F81" s="118"/>
      <c r="G81" s="118"/>
      <c r="H81" s="257"/>
      <c r="I81" s="118"/>
    </row>
    <row r="82" spans="1:9" ht="78.75">
      <c r="A82" s="133">
        <v>21</v>
      </c>
      <c r="B82" s="256" t="s">
        <v>470</v>
      </c>
      <c r="C82" s="257">
        <v>774</v>
      </c>
      <c r="D82" s="132"/>
      <c r="E82" s="257">
        <v>750.78</v>
      </c>
      <c r="F82" s="118">
        <f>E82</f>
        <v>750.78</v>
      </c>
      <c r="G82" s="118">
        <f>C82-F82</f>
        <v>23.220000000000027</v>
      </c>
      <c r="H82" s="257" t="s">
        <v>484</v>
      </c>
      <c r="I82" s="118">
        <f>F82</f>
        <v>750.78</v>
      </c>
    </row>
    <row r="83" spans="1:9" ht="31.5">
      <c r="A83" s="133"/>
      <c r="B83" s="258" t="s">
        <v>530</v>
      </c>
      <c r="C83" s="257"/>
      <c r="D83" s="132">
        <v>750.78</v>
      </c>
      <c r="E83" s="257"/>
      <c r="F83" s="118"/>
      <c r="G83" s="118"/>
      <c r="H83" s="257"/>
      <c r="I83" s="118"/>
    </row>
    <row r="84" spans="1:9" ht="94.5">
      <c r="A84" s="133">
        <v>22</v>
      </c>
      <c r="B84" s="256" t="s">
        <v>488</v>
      </c>
      <c r="C84" s="257">
        <v>2478.55</v>
      </c>
      <c r="D84" s="132"/>
      <c r="E84" s="257">
        <v>2466.16</v>
      </c>
      <c r="F84" s="118">
        <f>E84</f>
        <v>2466.16</v>
      </c>
      <c r="G84" s="118">
        <f>C84-F84</f>
        <v>12.390000000000327</v>
      </c>
      <c r="H84" s="257" t="s">
        <v>482</v>
      </c>
      <c r="I84" s="118">
        <f>F84</f>
        <v>2466.16</v>
      </c>
    </row>
    <row r="85" spans="1:9" ht="31.5">
      <c r="A85" s="133"/>
      <c r="B85" s="258" t="s">
        <v>153</v>
      </c>
      <c r="C85" s="257"/>
      <c r="D85" s="132">
        <v>2466.16</v>
      </c>
      <c r="E85" s="257"/>
      <c r="F85" s="118"/>
      <c r="G85" s="118"/>
      <c r="H85" s="257"/>
      <c r="I85" s="118"/>
    </row>
    <row r="86" spans="1:9" ht="78.75">
      <c r="A86" s="133">
        <v>23</v>
      </c>
      <c r="B86" s="262" t="s">
        <v>471</v>
      </c>
      <c r="C86" s="257">
        <v>340.01</v>
      </c>
      <c r="D86" s="132"/>
      <c r="E86" s="257">
        <v>336.01</v>
      </c>
      <c r="F86" s="118">
        <f>E86</f>
        <v>336.01</v>
      </c>
      <c r="G86" s="118">
        <f>C86-F86</f>
        <v>4</v>
      </c>
      <c r="H86" s="257" t="s">
        <v>484</v>
      </c>
      <c r="I86" s="118">
        <f>F86</f>
        <v>336.01</v>
      </c>
    </row>
    <row r="87" spans="1:9" ht="31.5">
      <c r="A87" s="133"/>
      <c r="B87" s="258" t="s">
        <v>492</v>
      </c>
      <c r="C87" s="257"/>
      <c r="D87" s="132">
        <v>336.01</v>
      </c>
      <c r="E87" s="257"/>
      <c r="F87" s="118"/>
      <c r="G87" s="118"/>
      <c r="H87" s="257"/>
      <c r="I87" s="118"/>
    </row>
    <row r="88" spans="1:9" ht="63">
      <c r="A88" s="133">
        <v>25</v>
      </c>
      <c r="B88" s="262" t="s">
        <v>472</v>
      </c>
      <c r="C88" s="257">
        <v>199.96</v>
      </c>
      <c r="D88" s="132"/>
      <c r="E88" s="257">
        <v>199.96</v>
      </c>
      <c r="F88" s="118">
        <f>E88</f>
        <v>199.96</v>
      </c>
      <c r="G88" s="118">
        <f>C88-F88</f>
        <v>0</v>
      </c>
      <c r="H88" s="257" t="s">
        <v>485</v>
      </c>
      <c r="I88" s="118">
        <f>F88</f>
        <v>199.96</v>
      </c>
    </row>
    <row r="89" spans="1:9" ht="31.5">
      <c r="A89" s="133"/>
      <c r="B89" s="258" t="s">
        <v>186</v>
      </c>
      <c r="C89" s="257"/>
      <c r="D89" s="132">
        <v>199.96</v>
      </c>
      <c r="E89" s="257"/>
      <c r="F89" s="118"/>
      <c r="G89" s="118"/>
      <c r="H89" s="257"/>
      <c r="I89" s="118"/>
    </row>
    <row r="90" spans="1:9" ht="78.75">
      <c r="A90" s="133">
        <v>24</v>
      </c>
      <c r="B90" s="256" t="s">
        <v>473</v>
      </c>
      <c r="C90" s="257">
        <v>589.2</v>
      </c>
      <c r="D90" s="132"/>
      <c r="E90" s="257">
        <v>586.48</v>
      </c>
      <c r="F90" s="118">
        <f>E90</f>
        <v>586.48</v>
      </c>
      <c r="G90" s="118">
        <f>C90-F90</f>
        <v>2.7200000000000273</v>
      </c>
      <c r="H90" s="257" t="s">
        <v>484</v>
      </c>
      <c r="I90" s="118">
        <f>F90</f>
        <v>586.48</v>
      </c>
    </row>
    <row r="91" spans="1:9" ht="31.5">
      <c r="A91" s="133"/>
      <c r="B91" s="258" t="s">
        <v>531</v>
      </c>
      <c r="C91" s="257"/>
      <c r="D91" s="132">
        <v>586.48</v>
      </c>
      <c r="E91" s="257"/>
      <c r="F91" s="118"/>
      <c r="G91" s="118"/>
      <c r="H91" s="257"/>
      <c r="I91" s="118"/>
    </row>
    <row r="92" spans="1:9" ht="94.5">
      <c r="A92" s="133">
        <v>25</v>
      </c>
      <c r="B92" s="256" t="s">
        <v>532</v>
      </c>
      <c r="C92" s="257">
        <v>6995.1</v>
      </c>
      <c r="D92" s="132"/>
      <c r="E92" s="257">
        <v>6946.66</v>
      </c>
      <c r="F92" s="118">
        <f>E92</f>
        <v>6946.66</v>
      </c>
      <c r="G92" s="118">
        <f>C92-F92</f>
        <v>48.44000000000051</v>
      </c>
      <c r="H92" s="257" t="s">
        <v>482</v>
      </c>
      <c r="I92" s="118">
        <f>F92</f>
        <v>6946.66</v>
      </c>
    </row>
    <row r="93" spans="1:9" ht="63">
      <c r="A93" s="133"/>
      <c r="B93" s="258" t="s">
        <v>533</v>
      </c>
      <c r="C93" s="257"/>
      <c r="D93" s="132">
        <v>6946.66</v>
      </c>
      <c r="E93" s="257"/>
      <c r="F93" s="118"/>
      <c r="G93" s="118"/>
      <c r="H93" s="257"/>
      <c r="I93" s="118"/>
    </row>
    <row r="94" spans="1:9" ht="94.5">
      <c r="A94" s="133">
        <v>26</v>
      </c>
      <c r="B94" s="256" t="s">
        <v>475</v>
      </c>
      <c r="C94" s="257">
        <v>3271.78</v>
      </c>
      <c r="D94" s="132"/>
      <c r="E94" s="257">
        <v>2944.79</v>
      </c>
      <c r="F94" s="118">
        <f>E94</f>
        <v>2944.79</v>
      </c>
      <c r="G94" s="118">
        <f>C94-F94</f>
        <v>326.99000000000024</v>
      </c>
      <c r="H94" s="257" t="s">
        <v>482</v>
      </c>
      <c r="I94" s="118">
        <f>F94</f>
        <v>2944.79</v>
      </c>
    </row>
    <row r="95" spans="1:9" ht="31.5">
      <c r="A95" s="133"/>
      <c r="B95" s="258" t="s">
        <v>176</v>
      </c>
      <c r="C95" s="257"/>
      <c r="D95" s="132">
        <v>2944.79</v>
      </c>
      <c r="E95" s="257"/>
      <c r="F95" s="118"/>
      <c r="G95" s="118"/>
      <c r="H95" s="257"/>
      <c r="I95" s="118"/>
    </row>
    <row r="96" spans="1:9" ht="78.75">
      <c r="A96" s="133">
        <v>27</v>
      </c>
      <c r="B96" s="256" t="s">
        <v>476</v>
      </c>
      <c r="C96" s="257">
        <v>599.96</v>
      </c>
      <c r="D96" s="132"/>
      <c r="E96" s="257">
        <v>595.57</v>
      </c>
      <c r="F96" s="118">
        <f>E96</f>
        <v>595.57</v>
      </c>
      <c r="G96" s="118">
        <f>C96-F96</f>
        <v>4.389999999999986</v>
      </c>
      <c r="H96" s="257" t="s">
        <v>484</v>
      </c>
      <c r="I96" s="118">
        <f>F96</f>
        <v>595.57</v>
      </c>
    </row>
    <row r="97" spans="1:9" ht="31.5">
      <c r="A97" s="133"/>
      <c r="B97" s="258" t="s">
        <v>534</v>
      </c>
      <c r="C97" s="257"/>
      <c r="D97" s="132">
        <v>595.57</v>
      </c>
      <c r="E97" s="257"/>
      <c r="F97" s="118"/>
      <c r="G97" s="118"/>
      <c r="H97" s="257"/>
      <c r="I97" s="118"/>
    </row>
    <row r="98" spans="1:9" ht="31.5">
      <c r="A98" s="133">
        <v>28</v>
      </c>
      <c r="B98" s="256" t="s">
        <v>477</v>
      </c>
      <c r="C98" s="257">
        <v>1340</v>
      </c>
      <c r="D98" s="132"/>
      <c r="E98" s="257">
        <v>1340</v>
      </c>
      <c r="F98" s="118">
        <f>E98</f>
        <v>1340</v>
      </c>
      <c r="G98" s="118">
        <f>C98-F98</f>
        <v>0</v>
      </c>
      <c r="H98" s="257" t="s">
        <v>486</v>
      </c>
      <c r="I98" s="118"/>
    </row>
    <row r="99" spans="1:9" ht="31.5">
      <c r="A99" s="133"/>
      <c r="B99" s="261" t="s">
        <v>535</v>
      </c>
      <c r="C99" s="257"/>
      <c r="D99" s="132">
        <v>1340</v>
      </c>
      <c r="E99" s="257"/>
      <c r="F99" s="118"/>
      <c r="G99" s="118"/>
      <c r="H99" s="257"/>
      <c r="I99" s="118"/>
    </row>
    <row r="100" spans="1:9" ht="63">
      <c r="A100" s="133">
        <v>29</v>
      </c>
      <c r="B100" s="256" t="s">
        <v>478</v>
      </c>
      <c r="C100" s="257">
        <v>605.5</v>
      </c>
      <c r="D100" s="132"/>
      <c r="E100" s="257">
        <v>605.5</v>
      </c>
      <c r="F100" s="118">
        <f>E100</f>
        <v>605.5</v>
      </c>
      <c r="G100" s="118">
        <f>C100-F100</f>
        <v>0</v>
      </c>
      <c r="H100" s="257" t="s">
        <v>487</v>
      </c>
      <c r="I100" s="118"/>
    </row>
    <row r="101" spans="1:9" ht="31.5">
      <c r="A101" s="133"/>
      <c r="B101" s="258" t="s">
        <v>492</v>
      </c>
      <c r="C101" s="257"/>
      <c r="D101" s="132">
        <v>605.5</v>
      </c>
      <c r="E101" s="257"/>
      <c r="F101" s="118"/>
      <c r="G101" s="118"/>
      <c r="H101" s="257"/>
      <c r="I101" s="118"/>
    </row>
    <row r="102" spans="1:9" ht="63">
      <c r="A102" s="133">
        <v>30</v>
      </c>
      <c r="B102" s="256" t="s">
        <v>479</v>
      </c>
      <c r="C102" s="257">
        <v>332.5</v>
      </c>
      <c r="D102" s="132"/>
      <c r="E102" s="257">
        <v>332.5</v>
      </c>
      <c r="F102" s="118">
        <f>E102</f>
        <v>332.5</v>
      </c>
      <c r="G102" s="118">
        <f>C102-F102</f>
        <v>0</v>
      </c>
      <c r="H102" s="257" t="s">
        <v>251</v>
      </c>
      <c r="I102" s="118"/>
    </row>
    <row r="103" spans="1:9" ht="15.75">
      <c r="A103" s="133"/>
      <c r="B103" s="258" t="s">
        <v>536</v>
      </c>
      <c r="C103" s="257"/>
      <c r="D103" s="132">
        <v>332.5</v>
      </c>
      <c r="E103" s="257"/>
      <c r="F103" s="118"/>
      <c r="G103" s="118"/>
      <c r="H103" s="257"/>
      <c r="I103" s="118"/>
    </row>
    <row r="104" spans="1:9" ht="31.5">
      <c r="A104" s="133">
        <v>31</v>
      </c>
      <c r="B104" s="262" t="s">
        <v>474</v>
      </c>
      <c r="C104" s="257">
        <v>498.56</v>
      </c>
      <c r="D104" s="132"/>
      <c r="E104" s="257">
        <v>498.56</v>
      </c>
      <c r="F104" s="118">
        <f>E104</f>
        <v>498.56</v>
      </c>
      <c r="G104" s="118">
        <f>C104-F104</f>
        <v>0</v>
      </c>
      <c r="H104" s="257" t="s">
        <v>251</v>
      </c>
      <c r="I104" s="118"/>
    </row>
    <row r="105" spans="1:9" ht="15.75">
      <c r="A105" s="133"/>
      <c r="B105" s="258" t="s">
        <v>536</v>
      </c>
      <c r="C105" s="257"/>
      <c r="D105" s="132">
        <v>498.56</v>
      </c>
      <c r="E105" s="257"/>
      <c r="F105" s="118"/>
      <c r="G105" s="118"/>
      <c r="H105" s="257"/>
      <c r="I105" s="118"/>
    </row>
    <row r="106" spans="1:9" s="248" customFormat="1" ht="21.75" customHeight="1">
      <c r="A106" s="245"/>
      <c r="B106" s="245" t="s">
        <v>514</v>
      </c>
      <c r="C106" s="246"/>
      <c r="D106" s="246"/>
      <c r="E106" s="246"/>
      <c r="F106" s="246"/>
      <c r="G106" s="246"/>
      <c r="H106" s="246"/>
      <c r="I106" s="247">
        <f>I22/C22</f>
        <v>0.469333613014329</v>
      </c>
    </row>
    <row r="107" spans="1:9" s="175" customFormat="1" ht="15.75">
      <c r="A107" s="130">
        <v>2</v>
      </c>
      <c r="B107" s="138" t="s">
        <v>61</v>
      </c>
      <c r="C107" s="244" t="s">
        <v>365</v>
      </c>
      <c r="D107" s="244"/>
      <c r="E107" s="244"/>
      <c r="F107" s="244"/>
      <c r="G107" s="244"/>
      <c r="H107" s="244"/>
      <c r="I107" s="244"/>
    </row>
    <row r="108" spans="1:9" s="175" customFormat="1" ht="15.75">
      <c r="A108" s="264"/>
      <c r="B108" s="265"/>
      <c r="C108" s="266"/>
      <c r="D108" s="266"/>
      <c r="E108" s="266"/>
      <c r="F108" s="266"/>
      <c r="G108" s="266"/>
      <c r="H108" s="266"/>
      <c r="I108" s="266"/>
    </row>
    <row r="109" spans="3:9" ht="15.75" customHeight="1">
      <c r="C109" s="129"/>
      <c r="D109" s="237" t="s">
        <v>515</v>
      </c>
      <c r="E109" s="237"/>
      <c r="F109" s="237"/>
      <c r="G109" s="237"/>
      <c r="H109" s="237"/>
      <c r="I109" s="237"/>
    </row>
    <row r="110" spans="1:9" ht="15.75" customHeight="1">
      <c r="A110" s="238" t="s">
        <v>82</v>
      </c>
      <c r="B110" s="238"/>
      <c r="C110" s="129"/>
      <c r="D110" s="221" t="s">
        <v>266</v>
      </c>
      <c r="E110" s="221"/>
      <c r="F110" s="221"/>
      <c r="G110" s="221"/>
      <c r="H110" s="221"/>
      <c r="I110" s="221"/>
    </row>
    <row r="111" spans="1:9" ht="15.75" customHeight="1">
      <c r="A111" s="239" t="s">
        <v>83</v>
      </c>
      <c r="B111" s="239"/>
      <c r="C111" s="129"/>
      <c r="D111" s="240" t="s">
        <v>267</v>
      </c>
      <c r="E111" s="240"/>
      <c r="F111" s="240"/>
      <c r="G111" s="240"/>
      <c r="H111" s="240"/>
      <c r="I111" s="240"/>
    </row>
    <row r="112" spans="1:9" ht="15.75" customHeight="1">
      <c r="A112" s="239" t="s">
        <v>84</v>
      </c>
      <c r="B112" s="239"/>
      <c r="C112" s="129"/>
      <c r="D112" s="129"/>
      <c r="E112" s="221"/>
      <c r="F112" s="221"/>
      <c r="G112" s="221"/>
      <c r="H112" s="119"/>
      <c r="I112" s="127"/>
    </row>
    <row r="113" spans="1:9" ht="15.75" customHeight="1">
      <c r="A113" s="239" t="s">
        <v>85</v>
      </c>
      <c r="B113" s="239"/>
      <c r="C113" s="129"/>
      <c r="D113" s="129"/>
      <c r="E113" s="221"/>
      <c r="F113" s="221"/>
      <c r="G113" s="221"/>
      <c r="H113" s="119"/>
      <c r="I113" s="127"/>
    </row>
    <row r="114" spans="1:9" ht="15.75" customHeight="1">
      <c r="A114" s="196"/>
      <c r="B114" s="196"/>
      <c r="C114" s="129"/>
      <c r="D114" s="129"/>
      <c r="E114" s="128"/>
      <c r="F114" s="128"/>
      <c r="G114" s="128"/>
      <c r="H114" s="119"/>
      <c r="I114" s="127"/>
    </row>
    <row r="115" spans="1:9" ht="15.75" customHeight="1">
      <c r="A115" s="196"/>
      <c r="B115" s="196"/>
      <c r="C115" s="129"/>
      <c r="D115" s="129"/>
      <c r="E115" s="128"/>
      <c r="F115" s="128"/>
      <c r="G115" s="128"/>
      <c r="H115" s="119"/>
      <c r="I115" s="127"/>
    </row>
    <row r="116" spans="1:9" ht="15.75">
      <c r="A116" s="197"/>
      <c r="B116" s="196"/>
      <c r="C116" s="129"/>
      <c r="D116" s="129"/>
      <c r="E116" s="128"/>
      <c r="F116" s="128"/>
      <c r="G116" s="128"/>
      <c r="H116" s="119"/>
      <c r="I116" s="127"/>
    </row>
    <row r="117" spans="3:9" ht="15.75">
      <c r="C117" s="129"/>
      <c r="D117" s="221" t="s">
        <v>87</v>
      </c>
      <c r="E117" s="221"/>
      <c r="F117" s="221"/>
      <c r="G117" s="221"/>
      <c r="H117" s="221"/>
      <c r="I117" s="221"/>
    </row>
  </sheetData>
  <sheetProtection/>
  <mergeCells count="25">
    <mergeCell ref="A112:B112"/>
    <mergeCell ref="E112:G112"/>
    <mergeCell ref="A113:B113"/>
    <mergeCell ref="E113:G113"/>
    <mergeCell ref="D117:I117"/>
    <mergeCell ref="C107:I107"/>
    <mergeCell ref="G5:I5"/>
    <mergeCell ref="D109:I109"/>
    <mergeCell ref="A110:B110"/>
    <mergeCell ref="D110:I110"/>
    <mergeCell ref="A111:B111"/>
    <mergeCell ref="D111:I111"/>
    <mergeCell ref="A1:I1"/>
    <mergeCell ref="A2:C2"/>
    <mergeCell ref="D2:I2"/>
    <mergeCell ref="A3:C3"/>
    <mergeCell ref="D3:I3"/>
    <mergeCell ref="A4:I4"/>
    <mergeCell ref="C6:C7"/>
    <mergeCell ref="B6:B7"/>
    <mergeCell ref="A6:A7"/>
    <mergeCell ref="G6:I6"/>
    <mergeCell ref="F6:F7"/>
    <mergeCell ref="E6:E7"/>
    <mergeCell ref="D6:D7"/>
  </mergeCells>
  <printOptions/>
  <pageMargins left="0" right="0" top="0.35433070866141736" bottom="0.35433070866141736" header="0.11811023622047245" footer="0.11811023622047245"/>
  <pageSetup fitToHeight="7" fitToWidth="1" horizontalDpi="600" verticalDpi="600" orientation="portrait" paperSize="9" scale="83"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chinh_bqlda</dc:creator>
  <cp:keywords/>
  <dc:description/>
  <cp:lastModifiedBy>chinh_bqlda</cp:lastModifiedBy>
  <cp:lastPrinted>2022-05-04T03:42:13Z</cp:lastPrinted>
  <dcterms:created xsi:type="dcterms:W3CDTF">2016-01-25T07:47:23Z</dcterms:created>
  <dcterms:modified xsi:type="dcterms:W3CDTF">2022-05-04T03:42:33Z</dcterms:modified>
  <cp:category/>
  <cp:version/>
  <cp:contentType/>
  <cp:contentStatus/>
</cp:coreProperties>
</file>